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Titles" localSheetId="0">Sheet1!$1:3</definedName>
  </definedNames>
  <calcPr calcId="144525"/>
</workbook>
</file>

<file path=xl/sharedStrings.xml><?xml version="1.0" encoding="utf-8"?>
<sst xmlns="http://schemas.openxmlformats.org/spreadsheetml/2006/main" count="72" uniqueCount="70">
  <si>
    <t>2021年05月份财务公开一览表(二季度）</t>
  </si>
  <si>
    <t>单位名称：海口综合保税区管理委员会</t>
  </si>
  <si>
    <t>科目（项目）名称</t>
  </si>
  <si>
    <t>金额（元）</t>
  </si>
  <si>
    <t>明细说明</t>
  </si>
  <si>
    <t>备注</t>
  </si>
  <si>
    <t>一、本月收入</t>
  </si>
  <si>
    <t>（一）经营收入</t>
  </si>
  <si>
    <t>（二）事业收入</t>
  </si>
  <si>
    <t>（三）其他收入</t>
  </si>
  <si>
    <t>（四）工会户收入</t>
  </si>
  <si>
    <t>收工会经费101942.89元；收会员会费18292.62元</t>
  </si>
  <si>
    <t>二、本月支出</t>
  </si>
  <si>
    <t>（一）财政资金支出</t>
  </si>
  <si>
    <t xml:space="preserve"> </t>
  </si>
  <si>
    <t>办公经费</t>
  </si>
  <si>
    <t>办公费</t>
  </si>
  <si>
    <t>付王春、刘茜茜报名片制作费1815；付王林喜报桌牌、横幅等制作费1245；付钟丹凤报党史学习教育书籍费37222.2；2020年12月-2021年1月耗材费用20070；付王林喜报日常办公用品费用4054.9；付王林喜报2021年下半年日常用纸购买15620；付王林喜老城片区垃圾袋费用1510</t>
  </si>
  <si>
    <t>印刷费</t>
  </si>
  <si>
    <t>付王欢报资料打印费76</t>
  </si>
  <si>
    <t>租赁费</t>
  </si>
  <si>
    <t>手续费</t>
  </si>
  <si>
    <t>付手续费134</t>
  </si>
  <si>
    <t>水电费</t>
  </si>
  <si>
    <t>付付鹏报综保区及配套区4月份水费102449.85、污水处理费；付付鹏报综保区4月份电费417575.97；“一线放开，二线管住”监管云平台项目一季度电费112.4；付威立雅水费224.98</t>
  </si>
  <si>
    <t>邮电费</t>
  </si>
  <si>
    <t>付电信通讯费41112.59；付艾美霞报邮寄费36；付中国移动通讯费20000</t>
  </si>
  <si>
    <t>物业管理费</t>
  </si>
  <si>
    <t>差旅费</t>
  </si>
  <si>
    <t>付熊文佳、米丹丹赴杭州上海等地开展招商活动差旅费8633.66；付朱海莉报赴深圳参加市妇女干部培训班2483；付许亮、曾维扬赴杭州开展招商活动9195.71；付陆敏、许亮、曾维扬赴北京开展招商活动21613.92；付赵坤张文莉赴成都参加出口加工培训班8053.78；付唐惠江、朱师玉赴三亚参加自贸港招聘会活动2333.11；付洪家强公务出行交通补贴80；付赵坤、杨阳、李飞乾、张文莉、刘巧颖经发局4月公务出行交通补助1440；付李杉赴昌江参加国土业务培训890；付林诗敏赴昌江参加国土业务培训1115；付赵坤、欧文、杨阳、李飞乾、张文莉、刘巧颖1-3月公务出行交通补助4720；付吴健、艾美霞、廖珞君2-3月公务出行交通补助1120；付许亮报公务出行交通补贴；</t>
  </si>
  <si>
    <t>工会经费</t>
  </si>
  <si>
    <t>付艾美霞报上缴机关工会2020年代扣工会会费18292.62；付艾美霞报交机关工会2020年拨付工会经费169904.82；付艾美霞报报20年机关工会代管委会执行慰问老干部费用17604.8</t>
  </si>
  <si>
    <t>其他交通费</t>
  </si>
  <si>
    <t>人员支出</t>
  </si>
  <si>
    <t>付岑冠达报乡村振兴4月工作补贴2820；付聘用人员解聘补偿金204000</t>
  </si>
  <si>
    <t>误餐费</t>
  </si>
  <si>
    <t>付赵坤、杨阳、王清漪经发局3-4误餐补助480；付薛庆华4月误餐补助240</t>
  </si>
  <si>
    <t>会议费</t>
  </si>
  <si>
    <t>培训费</t>
  </si>
  <si>
    <t>公务用车运行维护费</t>
  </si>
  <si>
    <t>2021年5月公务用车汽油费</t>
  </si>
  <si>
    <t>公务接待费</t>
  </si>
  <si>
    <t>因公出国（境）费用</t>
  </si>
  <si>
    <t>委托业务费</t>
  </si>
  <si>
    <t>劳务费</t>
  </si>
  <si>
    <t>付王春报劳务派遣4月份工资及20年绩效101189.88；付王春报劳务派遣5月份工资66882.46；邢增富专家评审费6108.15</t>
  </si>
  <si>
    <t>付朱师玉报2021年人才招聘活动费32133.7；付刘茜茜报2021年自贸港产业招商对接活动服务费90000；付杨阳报综保区产业发展规划（2020-2025）编制项目款78000</t>
  </si>
  <si>
    <t>咨询费</t>
  </si>
  <si>
    <t>维修（护）费</t>
  </si>
  <si>
    <t>付符显敏报保税区（老区）安防监控维修项目</t>
  </si>
  <si>
    <t>专用材料购置费</t>
  </si>
  <si>
    <t>专用材料费</t>
  </si>
  <si>
    <t>被装购置费</t>
  </si>
  <si>
    <t>专用燃料费</t>
  </si>
  <si>
    <t>设备购置</t>
  </si>
  <si>
    <t>办公设备购置</t>
  </si>
  <si>
    <t>付谢泽宇报购买14人座电动观光车</t>
  </si>
  <si>
    <t>专用设备购置</t>
  </si>
  <si>
    <t>信息网络及软件购置更新</t>
  </si>
  <si>
    <t>其他公用支出</t>
  </si>
  <si>
    <t>付钟丹凤报党日活动-花篮费380；付邢增富报龙新村委会原村道加宽项目概算审核费3000；付邢增富报龙新村委会路灯及新建道路加档墙建设工程项目概算审核费3000；付易星海报省环保清洁服务协会党支部党群活动中心建设费用25000；付洪健成报应急人员意外险费用16030</t>
  </si>
  <si>
    <t>基建项目支出</t>
  </si>
  <si>
    <t>付李道艳报综保区标识标牌升级改造项目制作施工</t>
  </si>
  <si>
    <t>已付110089.80，现付238527.90,95%</t>
  </si>
  <si>
    <t>（二）经营支出</t>
  </si>
  <si>
    <t xml:space="preserve"> 经营税金支出</t>
  </si>
  <si>
    <t xml:space="preserve"> 其他经营支出</t>
  </si>
  <si>
    <t>（三）其他资金支出</t>
  </si>
  <si>
    <t>（四）工会户支出</t>
  </si>
  <si>
    <r>
      <rPr>
        <b/>
        <sz val="10"/>
        <rFont val="宋体"/>
        <charset val="134"/>
      </rPr>
      <t>要求：</t>
    </r>
    <r>
      <rPr>
        <sz val="10"/>
        <rFont val="宋体"/>
        <charset val="134"/>
      </rPr>
      <t>各部门结合本单位实际，详细公开财务收入支出等情况，表格的科目（项目）内容根据实际情况可自行增加，内容较多无法填入的（备注：详见附表），可以列表或文字详细说明作附件的形式公开。财务支出要详细、彻底（除涉密事项外），公开到每一笔经费具体去向，达到群众能监督、便于监督的目的，不得以包裹式、选择性公开，公开是原则，不公开是例外。公开时间：每月25日前公开上一个月的财务收支情况；公开范围：本单位（部门）全体干部职工；公开方式：通过单位公告栏、微信工作群、办公网等方式公开。 市社科联咨询电话：68536020　市纪委驻市委组织部派驻组监督电话：68611404  68624135 邮箱：wangxingn@haikou.gov.cn</t>
    </r>
  </si>
</sst>
</file>

<file path=xl/styles.xml><?xml version="1.0" encoding="utf-8"?>
<styleSheet xmlns="http://schemas.openxmlformats.org/spreadsheetml/2006/main">
  <numFmts count="6">
    <numFmt numFmtId="176" formatCode="0.00_);[Red]\(0.00\)"/>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7" formatCode="#,##0.00_);[Red]\(#,##0.00\)"/>
  </numFmts>
  <fonts count="28">
    <font>
      <sz val="10"/>
      <color indexed="8"/>
      <name val="Arial"/>
      <charset val="134"/>
    </font>
    <font>
      <b/>
      <sz val="24"/>
      <name val="宋体"/>
      <charset val="134"/>
    </font>
    <font>
      <b/>
      <sz val="11"/>
      <name val="宋体"/>
      <charset val="134"/>
    </font>
    <font>
      <b/>
      <sz val="10"/>
      <name val="宋体"/>
      <charset val="134"/>
    </font>
    <font>
      <sz val="10"/>
      <name val="宋体"/>
      <charset val="134"/>
    </font>
    <font>
      <b/>
      <sz val="10"/>
      <color rgb="FFFF0000"/>
      <name val="宋体"/>
      <charset val="134"/>
    </font>
    <font>
      <sz val="10"/>
      <name val="Arial"/>
      <charset val="134"/>
    </font>
    <font>
      <sz val="10"/>
      <color rgb="FFFF0000"/>
      <name val="宋体"/>
      <charset val="134"/>
    </font>
    <font>
      <sz val="11"/>
      <color theme="1"/>
      <name val="宋体"/>
      <charset val="0"/>
      <scheme val="minor"/>
    </font>
    <font>
      <sz val="11"/>
      <color rgb="FF006100"/>
      <name val="宋体"/>
      <charset val="0"/>
      <scheme val="minor"/>
    </font>
    <font>
      <sz val="11"/>
      <color rgb="FF3F3F76"/>
      <name val="宋体"/>
      <charset val="0"/>
      <scheme val="minor"/>
    </font>
    <font>
      <b/>
      <sz val="11"/>
      <color theme="3"/>
      <name val="宋体"/>
      <charset val="134"/>
      <scheme val="minor"/>
    </font>
    <font>
      <sz val="11"/>
      <color theme="1"/>
      <name val="宋体"/>
      <charset val="134"/>
      <scheme val="minor"/>
    </font>
    <font>
      <b/>
      <sz val="13"/>
      <color theme="3"/>
      <name val="宋体"/>
      <charset val="134"/>
      <scheme val="minor"/>
    </font>
    <font>
      <u/>
      <sz val="11"/>
      <color rgb="FF800080"/>
      <name val="宋体"/>
      <charset val="0"/>
      <scheme val="minor"/>
    </font>
    <font>
      <sz val="11"/>
      <color rgb="FF9C0006"/>
      <name val="宋体"/>
      <charset val="0"/>
      <scheme val="minor"/>
    </font>
    <font>
      <b/>
      <sz val="11"/>
      <color rgb="FFFA7D00"/>
      <name val="宋体"/>
      <charset val="0"/>
      <scheme val="minor"/>
    </font>
    <font>
      <sz val="11"/>
      <color theme="0"/>
      <name val="宋体"/>
      <charset val="0"/>
      <scheme val="minor"/>
    </font>
    <font>
      <u/>
      <sz val="11"/>
      <color rgb="FF0000F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FFFFFF"/>
      <name val="宋体"/>
      <charset val="0"/>
      <scheme val="minor"/>
    </font>
    <font>
      <b/>
      <sz val="11"/>
      <color rgb="FF3F3F3F"/>
      <name val="宋体"/>
      <charset val="0"/>
      <scheme val="minor"/>
    </font>
    <font>
      <sz val="11"/>
      <color rgb="FFFA7D00"/>
      <name val="宋体"/>
      <charset val="0"/>
      <scheme val="minor"/>
    </font>
    <font>
      <sz val="11"/>
      <color rgb="FF9C6500"/>
      <name val="宋体"/>
      <charset val="0"/>
      <scheme val="minor"/>
    </font>
    <font>
      <b/>
      <sz val="11"/>
      <color theme="1"/>
      <name val="宋体"/>
      <charset val="0"/>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bgColor indexed="64"/>
      </patternFill>
    </fill>
    <fill>
      <patternFill patternType="solid">
        <fgColor theme="6"/>
        <bgColor indexed="64"/>
      </patternFill>
    </fill>
    <fill>
      <patternFill patternType="solid">
        <fgColor theme="8" tint="0.599993896298105"/>
        <bgColor indexed="64"/>
      </patternFill>
    </fill>
    <fill>
      <patternFill patternType="solid">
        <fgColor theme="7"/>
        <bgColor indexed="64"/>
      </patternFill>
    </fill>
    <fill>
      <patternFill patternType="solid">
        <fgColor theme="8"/>
        <bgColor indexed="64"/>
      </patternFill>
    </fill>
    <fill>
      <patternFill patternType="solid">
        <fgColor theme="7" tint="0.799981688894314"/>
        <bgColor indexed="64"/>
      </patternFill>
    </fill>
    <fill>
      <patternFill patternType="solid">
        <fgColor theme="7"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2" fillId="0" borderId="0" applyFont="0" applyFill="0" applyBorder="0" applyAlignment="0" applyProtection="0">
      <alignment vertical="center"/>
    </xf>
    <xf numFmtId="0" fontId="8" fillId="8" borderId="0" applyNumberFormat="0" applyBorder="0" applyAlignment="0" applyProtection="0">
      <alignment vertical="center"/>
    </xf>
    <xf numFmtId="0" fontId="10" fillId="6" borderId="7"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8" fillId="10" borderId="0" applyNumberFormat="0" applyBorder="0" applyAlignment="0" applyProtection="0">
      <alignment vertical="center"/>
    </xf>
    <xf numFmtId="0" fontId="15" fillId="11" borderId="0" applyNumberFormat="0" applyBorder="0" applyAlignment="0" applyProtection="0">
      <alignment vertical="center"/>
    </xf>
    <xf numFmtId="43" fontId="12" fillId="0" borderId="0" applyFont="0" applyFill="0" applyBorder="0" applyAlignment="0" applyProtection="0">
      <alignment vertical="center"/>
    </xf>
    <xf numFmtId="0" fontId="17" fillId="15" borderId="0" applyNumberFormat="0" applyBorder="0" applyAlignment="0" applyProtection="0">
      <alignment vertical="center"/>
    </xf>
    <xf numFmtId="0" fontId="18" fillId="0" borderId="0" applyNumberFormat="0" applyFill="0" applyBorder="0" applyAlignment="0" applyProtection="0">
      <alignment vertical="center"/>
    </xf>
    <xf numFmtId="9" fontId="12" fillId="0" borderId="0" applyFont="0" applyFill="0" applyBorder="0" applyAlignment="0" applyProtection="0">
      <alignment vertical="center"/>
    </xf>
    <xf numFmtId="0" fontId="14" fillId="0" borderId="0" applyNumberFormat="0" applyFill="0" applyBorder="0" applyAlignment="0" applyProtection="0">
      <alignment vertical="center"/>
    </xf>
    <xf numFmtId="0" fontId="12" fillId="16" borderId="9" applyNumberFormat="0" applyFont="0" applyAlignment="0" applyProtection="0">
      <alignment vertical="center"/>
    </xf>
    <xf numFmtId="0" fontId="17" fillId="18" borderId="0" applyNumberFormat="0" applyBorder="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13" fillId="0" borderId="8" applyNumberFormat="0" applyFill="0" applyAlignment="0" applyProtection="0">
      <alignment vertical="center"/>
    </xf>
    <xf numFmtId="0" fontId="17" fillId="21" borderId="0" applyNumberFormat="0" applyBorder="0" applyAlignment="0" applyProtection="0">
      <alignment vertical="center"/>
    </xf>
    <xf numFmtId="0" fontId="11" fillId="0" borderId="11" applyNumberFormat="0" applyFill="0" applyAlignment="0" applyProtection="0">
      <alignment vertical="center"/>
    </xf>
    <xf numFmtId="0" fontId="17" fillId="22" borderId="0" applyNumberFormat="0" applyBorder="0" applyAlignment="0" applyProtection="0">
      <alignment vertical="center"/>
    </xf>
    <xf numFmtId="0" fontId="24" fillId="12" borderId="12" applyNumberFormat="0" applyAlignment="0" applyProtection="0">
      <alignment vertical="center"/>
    </xf>
    <xf numFmtId="0" fontId="16" fillId="12" borderId="7" applyNumberFormat="0" applyAlignment="0" applyProtection="0">
      <alignment vertical="center"/>
    </xf>
    <xf numFmtId="0" fontId="23" fillId="20" borderId="10" applyNumberFormat="0" applyAlignment="0" applyProtection="0">
      <alignment vertical="center"/>
    </xf>
    <xf numFmtId="0" fontId="8" fillId="7" borderId="0" applyNumberFormat="0" applyBorder="0" applyAlignment="0" applyProtection="0">
      <alignment vertical="center"/>
    </xf>
    <xf numFmtId="0" fontId="17" fillId="23" borderId="0" applyNumberFormat="0" applyBorder="0" applyAlignment="0" applyProtection="0">
      <alignment vertical="center"/>
    </xf>
    <xf numFmtId="0" fontId="25" fillId="0" borderId="13" applyNumberFormat="0" applyFill="0" applyAlignment="0" applyProtection="0">
      <alignment vertical="center"/>
    </xf>
    <xf numFmtId="0" fontId="27" fillId="0" borderId="14" applyNumberFormat="0" applyFill="0" applyAlignment="0" applyProtection="0">
      <alignment vertical="center"/>
    </xf>
    <xf numFmtId="0" fontId="9" fillId="5" borderId="0" applyNumberFormat="0" applyBorder="0" applyAlignment="0" applyProtection="0">
      <alignment vertical="center"/>
    </xf>
    <xf numFmtId="0" fontId="26" fillId="27" borderId="0" applyNumberFormat="0" applyBorder="0" applyAlignment="0" applyProtection="0">
      <alignment vertical="center"/>
    </xf>
    <xf numFmtId="0" fontId="8" fillId="14" borderId="0" applyNumberFormat="0" applyBorder="0" applyAlignment="0" applyProtection="0">
      <alignment vertical="center"/>
    </xf>
    <xf numFmtId="0" fontId="17" fillId="19" borderId="0" applyNumberFormat="0" applyBorder="0" applyAlignment="0" applyProtection="0">
      <alignment vertical="center"/>
    </xf>
    <xf numFmtId="0" fontId="8" fillId="24" borderId="0" applyNumberFormat="0" applyBorder="0" applyAlignment="0" applyProtection="0">
      <alignment vertical="center"/>
    </xf>
    <xf numFmtId="0" fontId="8" fillId="26" borderId="0" applyNumberFormat="0" applyBorder="0" applyAlignment="0" applyProtection="0">
      <alignment vertical="center"/>
    </xf>
    <xf numFmtId="0" fontId="8" fillId="25" borderId="0" applyNumberFormat="0" applyBorder="0" applyAlignment="0" applyProtection="0">
      <alignment vertical="center"/>
    </xf>
    <xf numFmtId="0" fontId="8" fillId="4" borderId="0" applyNumberFormat="0" applyBorder="0" applyAlignment="0" applyProtection="0">
      <alignment vertical="center"/>
    </xf>
    <xf numFmtId="0" fontId="17" fillId="29" borderId="0" applyNumberFormat="0" applyBorder="0" applyAlignment="0" applyProtection="0">
      <alignment vertical="center"/>
    </xf>
    <xf numFmtId="0" fontId="17" fillId="31" borderId="0" applyNumberFormat="0" applyBorder="0" applyAlignment="0" applyProtection="0">
      <alignment vertical="center"/>
    </xf>
    <xf numFmtId="0" fontId="8" fillId="33" borderId="0" applyNumberFormat="0" applyBorder="0" applyAlignment="0" applyProtection="0">
      <alignment vertical="center"/>
    </xf>
    <xf numFmtId="0" fontId="8" fillId="34" borderId="0" applyNumberFormat="0" applyBorder="0" applyAlignment="0" applyProtection="0">
      <alignment vertical="center"/>
    </xf>
    <xf numFmtId="0" fontId="17" fillId="32" borderId="0" applyNumberFormat="0" applyBorder="0" applyAlignment="0" applyProtection="0">
      <alignment vertical="center"/>
    </xf>
    <xf numFmtId="0" fontId="8" fillId="30" borderId="0" applyNumberFormat="0" applyBorder="0" applyAlignment="0" applyProtection="0">
      <alignment vertical="center"/>
    </xf>
    <xf numFmtId="0" fontId="17" fillId="17" borderId="0" applyNumberFormat="0" applyBorder="0" applyAlignment="0" applyProtection="0">
      <alignment vertical="center"/>
    </xf>
    <xf numFmtId="0" fontId="17" fillId="28" borderId="0" applyNumberFormat="0" applyBorder="0" applyAlignment="0" applyProtection="0">
      <alignment vertical="center"/>
    </xf>
    <xf numFmtId="0" fontId="8" fillId="9" borderId="0" applyNumberFormat="0" applyBorder="0" applyAlignment="0" applyProtection="0">
      <alignment vertical="center"/>
    </xf>
    <xf numFmtId="0" fontId="17" fillId="13" borderId="0" applyNumberFormat="0" applyBorder="0" applyAlignment="0" applyProtection="0">
      <alignment vertical="center"/>
    </xf>
  </cellStyleXfs>
  <cellXfs count="52">
    <xf numFmtId="0" fontId="0" fillId="0" borderId="0" xfId="0" applyAlignment="1"/>
    <xf numFmtId="0" fontId="0" fillId="0" borderId="0" xfId="0" applyFont="1" applyAlignment="1"/>
    <xf numFmtId="0" fontId="0" fillId="0" borderId="0" xfId="0" applyAlignment="1">
      <alignment vertical="center"/>
    </xf>
    <xf numFmtId="176" fontId="0" fillId="0" borderId="0" xfId="0" applyNumberFormat="1" applyAlignment="1"/>
    <xf numFmtId="49" fontId="1" fillId="2" borderId="0" xfId="0" applyNumberFormat="1" applyFont="1" applyFill="1" applyBorder="1" applyAlignment="1">
      <alignment horizontal="center" vertical="center"/>
    </xf>
    <xf numFmtId="0" fontId="2" fillId="0" borderId="0" xfId="0" applyFont="1" applyBorder="1" applyAlignment="1">
      <alignment horizontal="left" wrapText="1"/>
    </xf>
    <xf numFmtId="0" fontId="3" fillId="0" borderId="1" xfId="0" applyFont="1" applyBorder="1" applyAlignment="1">
      <alignment horizontal="center" vertical="center" wrapText="1"/>
    </xf>
    <xf numFmtId="176"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177" fontId="4" fillId="0" borderId="1" xfId="0" applyNumberFormat="1" applyFont="1" applyBorder="1" applyAlignment="1">
      <alignment horizontal="right" vertical="center" wrapText="1"/>
    </xf>
    <xf numFmtId="0" fontId="5" fillId="0" borderId="1" xfId="0" applyNumberFormat="1" applyFont="1" applyBorder="1" applyAlignment="1">
      <alignment vertical="top" wrapText="1"/>
    </xf>
    <xf numFmtId="0" fontId="6" fillId="0" borderId="1" xfId="0" applyNumberFormat="1" applyFont="1" applyBorder="1" applyAlignment="1">
      <alignment wrapText="1"/>
    </xf>
    <xf numFmtId="0" fontId="4" fillId="0" borderId="1" xfId="0" applyFont="1" applyBorder="1" applyAlignment="1">
      <alignment horizontal="left" vertical="center" wrapText="1"/>
    </xf>
    <xf numFmtId="0" fontId="4" fillId="0" borderId="1" xfId="0" applyNumberFormat="1" applyFont="1" applyBorder="1" applyAlignment="1">
      <alignment vertical="top" wrapText="1"/>
    </xf>
    <xf numFmtId="177" fontId="7" fillId="0" borderId="1" xfId="0" applyNumberFormat="1" applyFont="1" applyBorder="1" applyAlignment="1">
      <alignment horizontal="right" vertical="center" wrapText="1"/>
    </xf>
    <xf numFmtId="177" fontId="4" fillId="3" borderId="1" xfId="0" applyNumberFormat="1" applyFont="1" applyFill="1" applyBorder="1" applyAlignment="1">
      <alignment horizontal="right" vertical="center" wrapText="1"/>
    </xf>
    <xf numFmtId="0" fontId="4" fillId="2" borderId="1" xfId="0" applyNumberFormat="1" applyFont="1" applyFill="1" applyBorder="1" applyAlignment="1">
      <alignment vertical="center" wrapText="1"/>
    </xf>
    <xf numFmtId="177" fontId="4" fillId="2" borderId="1" xfId="0" applyNumberFormat="1" applyFont="1" applyFill="1" applyBorder="1" applyAlignment="1">
      <alignment horizontal="right" vertical="center" wrapText="1"/>
    </xf>
    <xf numFmtId="0" fontId="4" fillId="0" borderId="1" xfId="0" applyFont="1" applyBorder="1" applyAlignment="1">
      <alignment horizontal="left" vertical="top" wrapText="1"/>
    </xf>
    <xf numFmtId="0" fontId="7" fillId="0" borderId="1" xfId="0" applyNumberFormat="1" applyFont="1" applyBorder="1" applyAlignment="1">
      <alignment vertical="top" wrapText="1"/>
    </xf>
    <xf numFmtId="0" fontId="4" fillId="0" borderId="1" xfId="0" applyFont="1" applyBorder="1" applyAlignment="1">
      <alignment horizontal="center" vertical="center" wrapText="1"/>
    </xf>
    <xf numFmtId="176" fontId="0" fillId="0" borderId="0" xfId="0" applyNumberFormat="1" applyFont="1" applyAlignment="1"/>
    <xf numFmtId="0" fontId="4" fillId="3" borderId="1" xfId="0" applyNumberFormat="1" applyFont="1" applyFill="1" applyBorder="1" applyAlignment="1">
      <alignment vertical="center" wrapText="1"/>
    </xf>
    <xf numFmtId="0" fontId="4" fillId="0" borderId="1" xfId="0" applyFont="1" applyFill="1" applyBorder="1" applyAlignment="1">
      <alignment horizontal="left" vertical="center" wrapText="1"/>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3" borderId="1" xfId="0" applyNumberFormat="1" applyFont="1" applyFill="1" applyBorder="1" applyAlignment="1">
      <alignment horizontal="left" vertical="center" wrapText="1"/>
    </xf>
    <xf numFmtId="0" fontId="4" fillId="2" borderId="1" xfId="0" applyNumberFormat="1" applyFont="1" applyFill="1" applyBorder="1" applyAlignment="1">
      <alignment horizontal="left" vertical="center" wrapText="1"/>
    </xf>
    <xf numFmtId="0" fontId="4" fillId="0" borderId="4" xfId="0" applyFont="1" applyBorder="1" applyAlignment="1">
      <alignment horizontal="center" vertical="center" wrapText="1"/>
    </xf>
    <xf numFmtId="0" fontId="4" fillId="0" borderId="4" xfId="0" applyFont="1" applyBorder="1" applyAlignment="1">
      <alignment vertical="center" wrapText="1"/>
    </xf>
    <xf numFmtId="0" fontId="6" fillId="0" borderId="5" xfId="0" applyFont="1" applyBorder="1" applyAlignment="1">
      <alignment horizontal="center" vertical="center" wrapText="1"/>
    </xf>
    <xf numFmtId="0" fontId="6" fillId="0" borderId="5" xfId="0" applyFont="1" applyBorder="1" applyAlignment="1"/>
    <xf numFmtId="0" fontId="6" fillId="0" borderId="6" xfId="0" applyFont="1" applyBorder="1" applyAlignment="1">
      <alignment horizontal="center" vertical="center" wrapText="1"/>
    </xf>
    <xf numFmtId="0" fontId="6" fillId="0" borderId="6" xfId="0" applyFont="1" applyBorder="1" applyAlignment="1"/>
    <xf numFmtId="0" fontId="4" fillId="2" borderId="1" xfId="0" applyNumberFormat="1" applyFont="1" applyFill="1" applyBorder="1" applyAlignment="1">
      <alignment vertical="top" wrapText="1"/>
    </xf>
    <xf numFmtId="177" fontId="4" fillId="2" borderId="1" xfId="0" applyNumberFormat="1" applyFont="1" applyFill="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6" fillId="0" borderId="1" xfId="0" applyFont="1" applyBorder="1" applyAlignment="1">
      <alignment horizontal="center" vertical="center" wrapText="1"/>
    </xf>
    <xf numFmtId="9" fontId="4" fillId="3" borderId="1" xfId="0" applyNumberFormat="1" applyFont="1" applyFill="1" applyBorder="1" applyAlignment="1">
      <alignment horizontal="left" vertical="center" wrapText="1"/>
    </xf>
    <xf numFmtId="0" fontId="4" fillId="0" borderId="5" xfId="0" applyFont="1" applyBorder="1" applyAlignment="1">
      <alignment horizontal="center" vertical="center" wrapText="1"/>
    </xf>
    <xf numFmtId="177" fontId="7" fillId="2" borderId="1" xfId="0" applyNumberFormat="1" applyFont="1" applyFill="1" applyBorder="1" applyAlignment="1">
      <alignment horizontal="right" vertical="center" wrapText="1"/>
    </xf>
    <xf numFmtId="0" fontId="7" fillId="2" borderId="1" xfId="0" applyNumberFormat="1" applyFont="1" applyFill="1" applyBorder="1" applyAlignment="1">
      <alignment horizontal="left" vertical="center" wrapText="1"/>
    </xf>
    <xf numFmtId="0" fontId="3" fillId="0" borderId="1" xfId="0" applyFont="1" applyBorder="1" applyAlignment="1">
      <alignment vertical="center" wrapText="1"/>
    </xf>
    <xf numFmtId="0" fontId="6" fillId="0" borderId="1" xfId="0" applyFont="1" applyBorder="1" applyAlignment="1">
      <alignment vertical="center" wrapText="1"/>
    </xf>
    <xf numFmtId="0" fontId="4" fillId="0" borderId="0" xfId="0" applyFont="1" applyAlignment="1">
      <alignment vertical="top"/>
    </xf>
    <xf numFmtId="0" fontId="6" fillId="0" borderId="0" xfId="0" applyFont="1" applyAlignment="1"/>
    <xf numFmtId="176" fontId="6" fillId="0" borderId="0" xfId="0" applyNumberFormat="1" applyFont="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1"/>
  <sheetViews>
    <sheetView tabSelected="1" workbookViewId="0">
      <selection activeCell="A1" sqref="A1:F1"/>
    </sheetView>
  </sheetViews>
  <sheetFormatPr defaultColWidth="10.2857142857143" defaultRowHeight="24" customHeight="1" outlineLevelCol="6"/>
  <cols>
    <col min="1" max="1" width="8.28571428571429" customWidth="1"/>
    <col min="2" max="2" width="16.2857142857143" customWidth="1"/>
    <col min="3" max="3" width="44.8571428571429" customWidth="1"/>
    <col min="4" max="4" width="20.5714285714286" style="3" customWidth="1"/>
    <col min="5" max="5" width="95.5714285714286" customWidth="1"/>
    <col min="6" max="6" width="10.1428571428571" customWidth="1"/>
    <col min="7" max="7" width="10.7142857142857" customWidth="1"/>
    <col min="8" max="8" width="5.57142857142857" customWidth="1"/>
    <col min="9" max="9" width="6.71428571428571" customWidth="1"/>
  </cols>
  <sheetData>
    <row r="1" ht="47.25" customHeight="1" spans="1:6">
      <c r="A1" s="4" t="s">
        <v>0</v>
      </c>
      <c r="B1" s="4"/>
      <c r="C1" s="4"/>
      <c r="D1" s="4"/>
      <c r="E1" s="4"/>
      <c r="F1" s="4"/>
    </row>
    <row r="2" ht="14.25" customHeight="1" spans="1:6">
      <c r="A2" s="5" t="s">
        <v>1</v>
      </c>
      <c r="B2" s="5"/>
      <c r="C2" s="5"/>
      <c r="D2" s="5"/>
      <c r="E2" s="5"/>
      <c r="F2" s="5"/>
    </row>
    <row r="3" customHeight="1" spans="1:6">
      <c r="A3" s="6" t="s">
        <v>2</v>
      </c>
      <c r="B3" s="6"/>
      <c r="C3" s="6"/>
      <c r="D3" s="7" t="s">
        <v>3</v>
      </c>
      <c r="E3" s="6" t="s">
        <v>4</v>
      </c>
      <c r="F3" s="8" t="s">
        <v>5</v>
      </c>
    </row>
    <row r="4" customHeight="1" spans="1:6">
      <c r="A4" s="9" t="s">
        <v>6</v>
      </c>
      <c r="B4" s="9"/>
      <c r="C4" s="9"/>
      <c r="D4" s="10">
        <f>SUM(D5:D8)</f>
        <v>120235.51</v>
      </c>
      <c r="E4" s="11"/>
      <c r="F4" s="12"/>
    </row>
    <row r="5" customHeight="1" spans="1:6">
      <c r="A5" s="13" t="s">
        <v>7</v>
      </c>
      <c r="B5" s="13"/>
      <c r="C5" s="13"/>
      <c r="D5" s="10"/>
      <c r="E5" s="14"/>
      <c r="F5" s="12"/>
    </row>
    <row r="6" customHeight="1" spans="1:6">
      <c r="A6" s="13" t="s">
        <v>8</v>
      </c>
      <c r="B6" s="13"/>
      <c r="C6" s="13"/>
      <c r="D6" s="15"/>
      <c r="E6" s="11"/>
      <c r="F6" s="12"/>
    </row>
    <row r="7" customHeight="1" spans="1:6">
      <c r="A7" s="13" t="s">
        <v>9</v>
      </c>
      <c r="B7" s="13"/>
      <c r="C7" s="13"/>
      <c r="D7" s="16"/>
      <c r="E7" s="17"/>
      <c r="F7" s="12"/>
    </row>
    <row r="8" customHeight="1" spans="1:7">
      <c r="A8" s="13" t="s">
        <v>10</v>
      </c>
      <c r="B8" s="13"/>
      <c r="C8" s="13"/>
      <c r="D8" s="10">
        <v>120235.51</v>
      </c>
      <c r="E8" s="17" t="s">
        <v>11</v>
      </c>
      <c r="F8" s="12"/>
      <c r="G8" s="3"/>
    </row>
    <row r="9" customHeight="1" spans="1:6">
      <c r="A9" s="9" t="s">
        <v>12</v>
      </c>
      <c r="B9" s="9"/>
      <c r="C9" s="9"/>
      <c r="D9" s="18">
        <f>SUM(D11:D49)</f>
        <v>1859366.15</v>
      </c>
      <c r="E9" s="11"/>
      <c r="F9" s="12"/>
    </row>
    <row r="10" customHeight="1" spans="1:6">
      <c r="A10" s="19" t="s">
        <v>13</v>
      </c>
      <c r="B10" s="19"/>
      <c r="C10" s="19"/>
      <c r="D10" s="18">
        <f>SUM(D11:D44)</f>
        <v>1859366.15</v>
      </c>
      <c r="E10" s="20" t="s">
        <v>14</v>
      </c>
      <c r="F10" s="12"/>
    </row>
    <row r="11" s="1" customFormat="1" ht="49.5" customHeight="1" spans="1:7">
      <c r="A11" s="21"/>
      <c r="B11" s="21" t="s">
        <v>15</v>
      </c>
      <c r="C11" s="13" t="s">
        <v>16</v>
      </c>
      <c r="D11" s="18">
        <f>1815+1245+37222.2+20070+4054.9+15620+1510</f>
        <v>81537.1</v>
      </c>
      <c r="E11" s="17" t="s">
        <v>17</v>
      </c>
      <c r="F11" s="12"/>
      <c r="G11" s="22"/>
    </row>
    <row r="12" s="1" customFormat="1" ht="38.25" customHeight="1" spans="1:6">
      <c r="A12" s="21"/>
      <c r="B12" s="21"/>
      <c r="C12" s="13" t="s">
        <v>18</v>
      </c>
      <c r="D12" s="18">
        <v>76</v>
      </c>
      <c r="E12" s="17" t="s">
        <v>19</v>
      </c>
      <c r="F12" s="12"/>
    </row>
    <row r="13" s="1" customFormat="1" customHeight="1" spans="1:6">
      <c r="A13" s="21"/>
      <c r="B13" s="21"/>
      <c r="C13" s="13" t="s">
        <v>20</v>
      </c>
      <c r="D13" s="18"/>
      <c r="E13" s="17"/>
      <c r="F13" s="12"/>
    </row>
    <row r="14" s="1" customFormat="1" customHeight="1" spans="1:6">
      <c r="A14" s="21"/>
      <c r="B14" s="21"/>
      <c r="C14" s="13" t="s">
        <v>21</v>
      </c>
      <c r="D14" s="18">
        <f>134</f>
        <v>134</v>
      </c>
      <c r="E14" s="17" t="s">
        <v>22</v>
      </c>
      <c r="F14" s="12"/>
    </row>
    <row r="15" s="1" customFormat="1" ht="49.5" customHeight="1" spans="1:6">
      <c r="A15" s="21"/>
      <c r="B15" s="21"/>
      <c r="C15" s="13" t="s">
        <v>23</v>
      </c>
      <c r="D15" s="16">
        <f>102449.85+417575.97+112.4+224.98</f>
        <v>520363.2</v>
      </c>
      <c r="E15" s="23" t="s">
        <v>24</v>
      </c>
      <c r="F15" s="12"/>
    </row>
    <row r="16" s="1" customFormat="1" ht="26.25" customHeight="1" spans="1:6">
      <c r="A16" s="21"/>
      <c r="B16" s="21"/>
      <c r="C16" s="13" t="s">
        <v>25</v>
      </c>
      <c r="D16" s="16">
        <f>41112.59+36+20000</f>
        <v>61148.59</v>
      </c>
      <c r="E16" s="23" t="s">
        <v>26</v>
      </c>
      <c r="F16" s="12"/>
    </row>
    <row r="17" s="1" customFormat="1" customHeight="1" spans="1:6">
      <c r="A17" s="21"/>
      <c r="B17" s="21"/>
      <c r="C17" s="13" t="s">
        <v>27</v>
      </c>
      <c r="D17" s="18"/>
      <c r="E17" s="17"/>
      <c r="F17" s="12"/>
    </row>
    <row r="18" s="1" customFormat="1" ht="79" customHeight="1" spans="1:7">
      <c r="A18" s="21"/>
      <c r="B18" s="21" t="s">
        <v>15</v>
      </c>
      <c r="C18" s="13" t="s">
        <v>28</v>
      </c>
      <c r="D18" s="18">
        <f>8633.66+2483+30809.63+8053.78+2413.11+1440+7845+560</f>
        <v>62238.18</v>
      </c>
      <c r="E18" s="23" t="s">
        <v>29</v>
      </c>
      <c r="F18" s="12"/>
      <c r="G18" s="22"/>
    </row>
    <row r="19" s="1" customFormat="1" customHeight="1" spans="1:6">
      <c r="A19" s="21"/>
      <c r="B19" s="21"/>
      <c r="C19" s="24" t="s">
        <v>30</v>
      </c>
      <c r="D19" s="18">
        <f>205802.24</f>
        <v>205802.24</v>
      </c>
      <c r="E19" s="17" t="s">
        <v>31</v>
      </c>
      <c r="F19" s="12"/>
    </row>
    <row r="20" s="1" customFormat="1" customHeight="1" spans="1:6">
      <c r="A20" s="21"/>
      <c r="B20" s="21"/>
      <c r="C20" s="13" t="s">
        <v>32</v>
      </c>
      <c r="D20" s="18"/>
      <c r="E20" s="17"/>
      <c r="F20" s="12"/>
    </row>
    <row r="21" s="1" customFormat="1" ht="50.1" customHeight="1" spans="1:6">
      <c r="A21" s="21">
        <v>2</v>
      </c>
      <c r="B21" s="25" t="s">
        <v>33</v>
      </c>
      <c r="C21" s="25"/>
      <c r="D21" s="18">
        <f>2820+204000</f>
        <v>206820</v>
      </c>
      <c r="E21" s="23" t="s">
        <v>34</v>
      </c>
      <c r="F21" s="12"/>
    </row>
    <row r="22" s="1" customFormat="1" ht="24.95" customHeight="1" spans="1:6">
      <c r="A22" s="21">
        <v>3</v>
      </c>
      <c r="B22" s="26" t="s">
        <v>35</v>
      </c>
      <c r="C22" s="26"/>
      <c r="D22" s="18">
        <f>480+240</f>
        <v>720</v>
      </c>
      <c r="E22" s="17" t="s">
        <v>36</v>
      </c>
      <c r="F22" s="12"/>
    </row>
    <row r="23" s="1" customFormat="1" customHeight="1" spans="1:6">
      <c r="A23" s="21">
        <v>4</v>
      </c>
      <c r="B23" s="13" t="s">
        <v>37</v>
      </c>
      <c r="C23" s="13"/>
      <c r="D23" s="18"/>
      <c r="E23" s="17"/>
      <c r="F23" s="12"/>
    </row>
    <row r="24" s="1" customFormat="1" customHeight="1" spans="1:6">
      <c r="A24" s="21">
        <v>5</v>
      </c>
      <c r="B24" s="27" t="s">
        <v>38</v>
      </c>
      <c r="C24" s="28"/>
      <c r="D24" s="18"/>
      <c r="E24" s="17"/>
      <c r="F24" s="12"/>
    </row>
    <row r="25" s="1" customFormat="1" ht="24.75" customHeight="1" spans="1:6">
      <c r="A25" s="21">
        <v>6</v>
      </c>
      <c r="B25" s="13" t="s">
        <v>39</v>
      </c>
      <c r="C25" s="13"/>
      <c r="D25" s="18">
        <f>8023.7</f>
        <v>8023.7</v>
      </c>
      <c r="E25" s="29" t="s">
        <v>40</v>
      </c>
      <c r="F25" s="12"/>
    </row>
    <row r="26" s="1" customFormat="1" ht="27.95" customHeight="1" spans="1:6">
      <c r="A26" s="21">
        <v>7</v>
      </c>
      <c r="B26" s="13" t="s">
        <v>41</v>
      </c>
      <c r="C26" s="13"/>
      <c r="D26" s="18"/>
      <c r="E26" s="30"/>
      <c r="F26" s="12"/>
    </row>
    <row r="27" s="1" customFormat="1" customHeight="1" spans="1:6">
      <c r="A27" s="21">
        <v>8</v>
      </c>
      <c r="B27" s="13" t="s">
        <v>42</v>
      </c>
      <c r="C27" s="13"/>
      <c r="D27" s="18"/>
      <c r="E27" s="30"/>
      <c r="F27" s="12"/>
    </row>
    <row r="28" s="1" customFormat="1" customHeight="1" spans="1:6">
      <c r="A28" s="31">
        <v>9</v>
      </c>
      <c r="B28" s="32" t="s">
        <v>43</v>
      </c>
      <c r="C28" s="24" t="s">
        <v>44</v>
      </c>
      <c r="D28" s="18">
        <f>101189.88+66882.46+6108.15</f>
        <v>174180.49</v>
      </c>
      <c r="E28" s="30" t="s">
        <v>45</v>
      </c>
      <c r="F28" s="12"/>
    </row>
    <row r="29" s="1" customFormat="1" ht="42.95" customHeight="1" spans="1:6">
      <c r="A29" s="33"/>
      <c r="B29" s="34"/>
      <c r="C29" s="13" t="s">
        <v>43</v>
      </c>
      <c r="D29" s="18">
        <f>32133.7+90000+78000</f>
        <v>200133.7</v>
      </c>
      <c r="E29" s="30" t="s">
        <v>46</v>
      </c>
      <c r="F29" s="12"/>
    </row>
    <row r="30" s="1" customFormat="1" customHeight="1" spans="1:6">
      <c r="A30" s="35"/>
      <c r="B30" s="36"/>
      <c r="C30" s="13" t="s">
        <v>47</v>
      </c>
      <c r="D30" s="18"/>
      <c r="E30" s="37"/>
      <c r="F30" s="12"/>
    </row>
    <row r="31" s="1" customFormat="1" customHeight="1" spans="1:6">
      <c r="A31" s="21">
        <v>10</v>
      </c>
      <c r="B31" s="27" t="s">
        <v>48</v>
      </c>
      <c r="C31" s="28"/>
      <c r="D31" s="18">
        <f>551.05</f>
        <v>551.05</v>
      </c>
      <c r="E31" s="38" t="s">
        <v>49</v>
      </c>
      <c r="F31" s="12"/>
    </row>
    <row r="32" s="1" customFormat="1" customHeight="1" spans="1:6">
      <c r="A32" s="21">
        <v>11</v>
      </c>
      <c r="B32" s="39" t="s">
        <v>50</v>
      </c>
      <c r="C32" s="13" t="s">
        <v>51</v>
      </c>
      <c r="D32" s="18"/>
      <c r="E32" s="37"/>
      <c r="F32" s="12"/>
    </row>
    <row r="33" s="1" customFormat="1" customHeight="1" spans="1:6">
      <c r="A33" s="21"/>
      <c r="B33" s="40"/>
      <c r="C33" s="13" t="s">
        <v>52</v>
      </c>
      <c r="D33" s="18"/>
      <c r="E33" s="37"/>
      <c r="F33" s="12"/>
    </row>
    <row r="34" s="1" customFormat="1" customHeight="1" spans="1:6">
      <c r="A34" s="21"/>
      <c r="B34" s="41"/>
      <c r="C34" s="13" t="s">
        <v>53</v>
      </c>
      <c r="D34" s="18"/>
      <c r="E34" s="37"/>
      <c r="F34" s="12"/>
    </row>
    <row r="35" s="1" customFormat="1" ht="60.75" customHeight="1" spans="1:6">
      <c r="A35" s="21">
        <v>12</v>
      </c>
      <c r="B35" s="39" t="s">
        <v>54</v>
      </c>
      <c r="C35" s="13" t="s">
        <v>55</v>
      </c>
      <c r="D35" s="18">
        <f>51700</f>
        <v>51700</v>
      </c>
      <c r="E35" s="13" t="s">
        <v>56</v>
      </c>
      <c r="F35" s="12"/>
    </row>
    <row r="36" s="1" customFormat="1" customHeight="1" spans="1:6">
      <c r="A36" s="42"/>
      <c r="B36" s="40"/>
      <c r="C36" s="13" t="s">
        <v>57</v>
      </c>
      <c r="D36" s="18"/>
      <c r="E36" s="37"/>
      <c r="F36" s="12"/>
    </row>
    <row r="37" s="1" customFormat="1" customHeight="1" spans="1:6">
      <c r="A37" s="42"/>
      <c r="B37" s="41"/>
      <c r="C37" s="13" t="s">
        <v>58</v>
      </c>
      <c r="D37" s="18"/>
      <c r="E37" s="37"/>
      <c r="F37" s="12"/>
    </row>
    <row r="38" s="1" customFormat="1" ht="39" customHeight="1" spans="1:6">
      <c r="A38" s="21">
        <v>13</v>
      </c>
      <c r="B38" s="13" t="s">
        <v>59</v>
      </c>
      <c r="C38" s="13"/>
      <c r="D38" s="16">
        <f>380+6000+25000+16030</f>
        <v>47410</v>
      </c>
      <c r="E38" s="29" t="s">
        <v>60</v>
      </c>
      <c r="F38" s="12"/>
    </row>
    <row r="39" s="1" customFormat="1" ht="24.75" customHeight="1" spans="1:6">
      <c r="A39" s="31">
        <v>14</v>
      </c>
      <c r="B39" s="31" t="s">
        <v>61</v>
      </c>
      <c r="C39" s="28" t="s">
        <v>62</v>
      </c>
      <c r="D39" s="16">
        <v>238527.9</v>
      </c>
      <c r="E39" s="43" t="s">
        <v>63</v>
      </c>
      <c r="F39" s="12"/>
    </row>
    <row r="40" s="1" customFormat="1" ht="24.75" customHeight="1" spans="1:6">
      <c r="A40" s="44"/>
      <c r="B40" s="44"/>
      <c r="C40" s="28"/>
      <c r="D40" s="16"/>
      <c r="E40" s="43"/>
      <c r="F40" s="12"/>
    </row>
    <row r="41" s="1" customFormat="1" ht="24.75" customHeight="1" spans="1:6">
      <c r="A41" s="44"/>
      <c r="B41" s="44"/>
      <c r="C41" s="28"/>
      <c r="D41" s="16"/>
      <c r="E41" s="29"/>
      <c r="F41" s="12"/>
    </row>
    <row r="42" s="1" customFormat="1" ht="24.75" customHeight="1" spans="1:6">
      <c r="A42" s="44"/>
      <c r="B42" s="44"/>
      <c r="C42" s="28"/>
      <c r="D42" s="16"/>
      <c r="E42" s="29"/>
      <c r="F42" s="12"/>
    </row>
    <row r="43" s="1" customFormat="1" ht="24.75" customHeight="1" spans="1:6">
      <c r="A43" s="44"/>
      <c r="B43" s="44"/>
      <c r="C43" s="28"/>
      <c r="D43" s="16"/>
      <c r="E43" s="43"/>
      <c r="F43" s="12"/>
    </row>
    <row r="44" s="1" customFormat="1" ht="24.75" customHeight="1" spans="1:6">
      <c r="A44" s="44"/>
      <c r="B44" s="44"/>
      <c r="C44" s="28"/>
      <c r="D44" s="16"/>
      <c r="E44" s="29"/>
      <c r="F44" s="12"/>
    </row>
    <row r="45" s="1" customFormat="1" customHeight="1" spans="1:6">
      <c r="A45" s="13" t="s">
        <v>64</v>
      </c>
      <c r="B45" s="13"/>
      <c r="C45" s="13"/>
      <c r="D45" s="18"/>
      <c r="E45" s="37"/>
      <c r="F45" s="12"/>
    </row>
    <row r="46" s="1" customFormat="1" customHeight="1" spans="1:6">
      <c r="A46" s="21">
        <v>1</v>
      </c>
      <c r="B46" s="13" t="s">
        <v>65</v>
      </c>
      <c r="C46" s="13"/>
      <c r="D46" s="18"/>
      <c r="E46" s="13"/>
      <c r="F46" s="12"/>
    </row>
    <row r="47" s="1" customFormat="1" customHeight="1" spans="1:6">
      <c r="A47" s="21">
        <v>2</v>
      </c>
      <c r="B47" s="13" t="s">
        <v>66</v>
      </c>
      <c r="C47" s="13"/>
      <c r="D47" s="18"/>
      <c r="E47" s="37"/>
      <c r="F47" s="12"/>
    </row>
    <row r="48" s="1" customFormat="1" customHeight="1" spans="1:6">
      <c r="A48" s="13" t="s">
        <v>67</v>
      </c>
      <c r="B48" s="13"/>
      <c r="C48" s="13"/>
      <c r="D48" s="45"/>
      <c r="E48" s="46"/>
      <c r="F48" s="12"/>
    </row>
    <row r="49" s="1" customFormat="1" customHeight="1" spans="1:6">
      <c r="A49" s="13" t="s">
        <v>68</v>
      </c>
      <c r="B49" s="13"/>
      <c r="C49" s="13"/>
      <c r="D49" s="18"/>
      <c r="E49" s="17"/>
      <c r="F49" s="12"/>
    </row>
    <row r="50" s="2" customFormat="1" ht="54" customHeight="1" spans="1:6">
      <c r="A50" s="47" t="s">
        <v>69</v>
      </c>
      <c r="B50" s="25"/>
      <c r="C50" s="25"/>
      <c r="D50" s="48"/>
      <c r="E50" s="48"/>
      <c r="F50" s="48"/>
    </row>
    <row r="51" customHeight="1" spans="1:6">
      <c r="A51" s="49"/>
      <c r="B51" s="49"/>
      <c r="C51" s="49"/>
      <c r="E51" s="49"/>
      <c r="F51" s="50"/>
    </row>
    <row r="52" customHeight="1" spans="1:6">
      <c r="A52" s="50"/>
      <c r="B52" s="50"/>
      <c r="C52" s="50"/>
      <c r="D52" s="16"/>
      <c r="E52" s="50"/>
      <c r="F52" s="50"/>
    </row>
    <row r="53" customHeight="1" spans="1:6">
      <c r="A53" s="50"/>
      <c r="B53" s="50"/>
      <c r="C53" s="50"/>
      <c r="E53" s="50"/>
      <c r="F53" s="50"/>
    </row>
    <row r="54" customHeight="1" spans="1:6">
      <c r="A54" s="50"/>
      <c r="B54" s="50"/>
      <c r="C54" s="50"/>
      <c r="D54" s="51"/>
      <c r="E54" s="50"/>
      <c r="F54" s="50"/>
    </row>
    <row r="55" customHeight="1" spans="1:6">
      <c r="A55" s="50"/>
      <c r="B55" s="50"/>
      <c r="C55" s="50"/>
      <c r="D55" s="51"/>
      <c r="E55" s="50"/>
      <c r="F55" s="50"/>
    </row>
    <row r="56" customHeight="1" spans="1:6">
      <c r="A56" s="50"/>
      <c r="B56" s="50"/>
      <c r="C56" s="50"/>
      <c r="D56" s="51"/>
      <c r="E56" s="50"/>
      <c r="F56" s="50"/>
    </row>
    <row r="57" customHeight="1" spans="1:6">
      <c r="A57" s="50"/>
      <c r="B57" s="50"/>
      <c r="C57" s="50"/>
      <c r="D57" s="51"/>
      <c r="E57" s="50"/>
      <c r="F57" s="50"/>
    </row>
    <row r="58" customHeight="1" spans="1:6">
      <c r="A58" s="50"/>
      <c r="B58" s="50"/>
      <c r="C58" s="50"/>
      <c r="D58" s="51"/>
      <c r="E58" s="50"/>
      <c r="F58" s="50"/>
    </row>
    <row r="59" customHeight="1" spans="1:6">
      <c r="A59" s="50"/>
      <c r="B59" s="50"/>
      <c r="C59" s="50"/>
      <c r="D59" s="51"/>
      <c r="E59" s="50"/>
      <c r="F59" s="50"/>
    </row>
    <row r="60" customHeight="1" spans="1:6">
      <c r="A60" s="50"/>
      <c r="B60" s="50"/>
      <c r="C60" s="50"/>
      <c r="D60" s="51"/>
      <c r="E60" s="50"/>
      <c r="F60" s="50"/>
    </row>
    <row r="61" customHeight="1" spans="1:6">
      <c r="A61" s="50"/>
      <c r="B61" s="50"/>
      <c r="C61" s="50"/>
      <c r="D61" s="51"/>
      <c r="E61" s="50"/>
      <c r="F61" s="50"/>
    </row>
    <row r="62" customHeight="1" spans="1:6">
      <c r="A62" s="50"/>
      <c r="B62" s="50"/>
      <c r="C62" s="50"/>
      <c r="D62" s="51"/>
      <c r="E62" s="50"/>
      <c r="F62" s="50"/>
    </row>
    <row r="63" customHeight="1" spans="1:6">
      <c r="A63" s="50"/>
      <c r="B63" s="50"/>
      <c r="C63" s="50"/>
      <c r="D63" s="51"/>
      <c r="E63" s="50"/>
      <c r="F63" s="50"/>
    </row>
    <row r="64" customHeight="1" spans="1:6">
      <c r="A64" s="50"/>
      <c r="B64" s="50"/>
      <c r="C64" s="50"/>
      <c r="D64" s="51"/>
      <c r="E64" s="50"/>
      <c r="F64" s="50"/>
    </row>
    <row r="65" customHeight="1" spans="1:6">
      <c r="A65" s="50"/>
      <c r="B65" s="50"/>
      <c r="C65" s="50"/>
      <c r="D65" s="51"/>
      <c r="E65" s="50"/>
      <c r="F65" s="50"/>
    </row>
    <row r="66" customHeight="1" spans="1:6">
      <c r="A66" s="50"/>
      <c r="B66" s="50"/>
      <c r="C66" s="50"/>
      <c r="D66" s="51"/>
      <c r="E66" s="50"/>
      <c r="F66" s="50"/>
    </row>
    <row r="67" customHeight="1" spans="1:6">
      <c r="A67" s="50"/>
      <c r="B67" s="50"/>
      <c r="C67" s="50"/>
      <c r="D67" s="51"/>
      <c r="E67" s="50"/>
      <c r="F67" s="50"/>
    </row>
    <row r="68" customHeight="1" spans="1:6">
      <c r="A68" s="50"/>
      <c r="B68" s="50"/>
      <c r="C68" s="50"/>
      <c r="D68" s="51"/>
      <c r="E68" s="50"/>
      <c r="F68" s="50"/>
    </row>
    <row r="69" customHeight="1" spans="1:6">
      <c r="A69" s="50"/>
      <c r="B69" s="50"/>
      <c r="C69" s="50"/>
      <c r="D69" s="51"/>
      <c r="E69" s="50"/>
      <c r="F69" s="50"/>
    </row>
    <row r="70" customHeight="1" spans="1:6">
      <c r="A70" s="50"/>
      <c r="B70" s="50"/>
      <c r="C70" s="50"/>
      <c r="D70" s="51"/>
      <c r="E70" s="50"/>
      <c r="F70" s="50"/>
    </row>
    <row r="71" customHeight="1" spans="1:6">
      <c r="A71" s="50"/>
      <c r="B71" s="50"/>
      <c r="C71" s="50"/>
      <c r="D71" s="51"/>
      <c r="E71" s="50"/>
      <c r="F71" s="50"/>
    </row>
    <row r="72" customHeight="1" spans="1:6">
      <c r="A72" s="50"/>
      <c r="B72" s="50"/>
      <c r="C72" s="50"/>
      <c r="D72" s="51"/>
      <c r="E72" s="50"/>
      <c r="F72" s="50"/>
    </row>
    <row r="73" customHeight="1" spans="1:6">
      <c r="A73" s="50"/>
      <c r="B73" s="50"/>
      <c r="C73" s="50"/>
      <c r="D73" s="51"/>
      <c r="E73" s="50"/>
      <c r="F73" s="50"/>
    </row>
    <row r="74" customHeight="1" spans="1:6">
      <c r="A74" s="50"/>
      <c r="B74" s="50"/>
      <c r="C74" s="50"/>
      <c r="D74" s="51"/>
      <c r="E74" s="50"/>
      <c r="F74" s="50"/>
    </row>
    <row r="75" customHeight="1" spans="1:6">
      <c r="A75" s="50"/>
      <c r="B75" s="50"/>
      <c r="C75" s="50"/>
      <c r="D75" s="51"/>
      <c r="E75" s="50"/>
      <c r="F75" s="50"/>
    </row>
    <row r="76" customHeight="1" spans="1:6">
      <c r="A76" s="50"/>
      <c r="B76" s="50"/>
      <c r="C76" s="50"/>
      <c r="D76" s="51"/>
      <c r="E76" s="50"/>
      <c r="F76" s="50"/>
    </row>
    <row r="77" customHeight="1" spans="1:6">
      <c r="A77" s="50"/>
      <c r="B77" s="50"/>
      <c r="C77" s="50"/>
      <c r="D77" s="51"/>
      <c r="E77" s="50"/>
      <c r="F77" s="50"/>
    </row>
    <row r="78" customHeight="1" spans="1:6">
      <c r="A78" s="50"/>
      <c r="B78" s="50"/>
      <c r="C78" s="50"/>
      <c r="D78" s="51"/>
      <c r="E78" s="50"/>
      <c r="F78" s="50"/>
    </row>
    <row r="79" customHeight="1" spans="1:6">
      <c r="A79" s="50"/>
      <c r="B79" s="50"/>
      <c r="C79" s="50"/>
      <c r="D79" s="51"/>
      <c r="E79" s="50"/>
      <c r="F79" s="50"/>
    </row>
    <row r="80" customHeight="1" spans="1:6">
      <c r="A80" s="50"/>
      <c r="B80" s="50"/>
      <c r="C80" s="50"/>
      <c r="D80" s="51"/>
      <c r="E80" s="50"/>
      <c r="F80" s="50"/>
    </row>
    <row r="81" customHeight="1" spans="1:6">
      <c r="A81" s="50"/>
      <c r="B81" s="50"/>
      <c r="C81" s="50"/>
      <c r="D81" s="51"/>
      <c r="E81" s="50"/>
      <c r="F81" s="50"/>
    </row>
    <row r="82" customHeight="1" spans="1:6">
      <c r="A82" s="50"/>
      <c r="B82" s="50"/>
      <c r="C82" s="50"/>
      <c r="D82" s="51"/>
      <c r="E82" s="50"/>
      <c r="F82" s="50"/>
    </row>
    <row r="83" customHeight="1" spans="1:6">
      <c r="A83" s="50"/>
      <c r="B83" s="50"/>
      <c r="C83" s="50"/>
      <c r="D83" s="51"/>
      <c r="E83" s="50"/>
      <c r="F83" s="50"/>
    </row>
    <row r="84" customHeight="1" spans="1:6">
      <c r="A84" s="50"/>
      <c r="B84" s="50"/>
      <c r="C84" s="50"/>
      <c r="D84" s="51"/>
      <c r="E84" s="50"/>
      <c r="F84" s="50"/>
    </row>
    <row r="85" customHeight="1" spans="1:6">
      <c r="A85" s="50"/>
      <c r="B85" s="50"/>
      <c r="C85" s="50"/>
      <c r="D85" s="51"/>
      <c r="E85" s="50"/>
      <c r="F85" s="50"/>
    </row>
    <row r="86" customHeight="1" spans="1:6">
      <c r="A86" s="50"/>
      <c r="B86" s="50"/>
      <c r="C86" s="50"/>
      <c r="D86" s="51"/>
      <c r="E86" s="50"/>
      <c r="F86" s="50"/>
    </row>
    <row r="87" customHeight="1" spans="1:6">
      <c r="A87" s="50"/>
      <c r="B87" s="50"/>
      <c r="C87" s="50"/>
      <c r="D87" s="51"/>
      <c r="E87" s="50"/>
      <c r="F87" s="50"/>
    </row>
    <row r="88" customHeight="1" spans="1:6">
      <c r="A88" s="50"/>
      <c r="B88" s="50"/>
      <c r="C88" s="50"/>
      <c r="D88" s="51"/>
      <c r="E88" s="50"/>
      <c r="F88" s="50"/>
    </row>
    <row r="89" customHeight="1" spans="1:6">
      <c r="A89" s="50"/>
      <c r="B89" s="50"/>
      <c r="C89" s="50"/>
      <c r="D89" s="51"/>
      <c r="E89" s="50"/>
      <c r="F89" s="50"/>
    </row>
    <row r="90" customHeight="1" spans="1:6">
      <c r="A90" s="50"/>
      <c r="B90" s="50"/>
      <c r="C90" s="50"/>
      <c r="D90" s="51"/>
      <c r="E90" s="50"/>
      <c r="F90" s="50"/>
    </row>
    <row r="91" customHeight="1" spans="1:6">
      <c r="A91" s="50"/>
      <c r="B91" s="50"/>
      <c r="C91" s="50"/>
      <c r="D91" s="51"/>
      <c r="E91" s="50"/>
      <c r="F91" s="50"/>
    </row>
  </sheetData>
  <mergeCells count="36">
    <mergeCell ref="A1:F1"/>
    <mergeCell ref="A2:F2"/>
    <mergeCell ref="A3:C3"/>
    <mergeCell ref="A4:C4"/>
    <mergeCell ref="A5:C5"/>
    <mergeCell ref="A6:C6"/>
    <mergeCell ref="A7:C7"/>
    <mergeCell ref="A8:C8"/>
    <mergeCell ref="A9:C9"/>
    <mergeCell ref="A10:C10"/>
    <mergeCell ref="B21:C21"/>
    <mergeCell ref="B22:C22"/>
    <mergeCell ref="B23:C23"/>
    <mergeCell ref="B24:C24"/>
    <mergeCell ref="B25:C25"/>
    <mergeCell ref="B26:C26"/>
    <mergeCell ref="B27:C27"/>
    <mergeCell ref="B31:C31"/>
    <mergeCell ref="B38:C38"/>
    <mergeCell ref="A45:C45"/>
    <mergeCell ref="B46:C46"/>
    <mergeCell ref="B47:C47"/>
    <mergeCell ref="A48:C48"/>
    <mergeCell ref="A49:C49"/>
    <mergeCell ref="A50:F50"/>
    <mergeCell ref="A11:A20"/>
    <mergeCell ref="A28:A30"/>
    <mergeCell ref="A32:A34"/>
    <mergeCell ref="A35:A37"/>
    <mergeCell ref="A39:A44"/>
    <mergeCell ref="B11:B17"/>
    <mergeCell ref="B18:B20"/>
    <mergeCell ref="B28:B30"/>
    <mergeCell ref="B32:B34"/>
    <mergeCell ref="B35:B37"/>
    <mergeCell ref="B39:B44"/>
  </mergeCells>
  <pageMargins left="0.669291338582677" right="0.31496062992126" top="0.236220472440945" bottom="0" header="0.196850393700787" footer="0.15748031496063"/>
  <pageSetup paperSize="8" pageOrder="overThenDown" orientation="landscape"/>
  <headerFooter alignWithMargins="0"/>
</worksheet>
</file>

<file path=docProps/app.xml><?xml version="1.0" encoding="utf-8"?>
<Properties xmlns="http://schemas.openxmlformats.org/officeDocument/2006/extended-properties" xmlns:vt="http://schemas.openxmlformats.org/officeDocument/2006/docPropsVTypes">
  <Company>skl</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anguan1</dc:creator>
  <cp:lastModifiedBy>Administrator</cp:lastModifiedBy>
  <dcterms:created xsi:type="dcterms:W3CDTF">2018-03-22T07:28:00Z</dcterms:created>
  <cp:lastPrinted>2020-08-13T03:33:00Z</cp:lastPrinted>
  <dcterms:modified xsi:type="dcterms:W3CDTF">2021-08-24T02:25:05Z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2052-11.1.0.10503</vt:lpwstr>
  </property>
  <property fmtid="{D5CDD505-2E9C-101B-9397-08002B2CF9AE}" pid="3" name="ICV">
    <vt:lpwstr>44761D1C69DA40AD9CB85F5D051E1DA4</vt:lpwstr>
  </property>
</Properties>
</file>