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9130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<sst xmlns="http://schemas.openxmlformats.org/spreadsheetml/2006/main" count="69" uniqueCount="67">
  <si>
    <t>2022年04月份财务公开一览表</t>
  </si>
  <si>
    <t>单位名称：海口综合保税区管理委员会</t>
  </si>
  <si>
    <t>科目（项目）名称</t>
  </si>
  <si>
    <t>金额（元）</t>
  </si>
  <si>
    <t>明细说明</t>
  </si>
  <si>
    <t>备注</t>
  </si>
  <si>
    <t>一、本月收入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</si>
  <si>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</si>
  <si>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</si>
  <si>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</si>
  <si>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</si>
  <si>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</si>
  <si>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</si>
  <si>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 xml:space="preserve"> </t>
  </si>
  <si>
    <t>办公经费</t>
  </si>
  <si>
    <t>办公费</t>
  </si>
  <si>
    <t>收报刊订阅邮政集团退款-778；付王林喜报5月份办公耗材费2934；付王林喜报3-4月办公耗材费用12515</t>
  </si>
  <si>
    <t>印刷费</t>
  </si>
  <si>
    <t>付郭福祥报新海港查验场所项目展印制费230</t>
  </si>
  <si>
    <t>租赁费</t>
  </si>
  <si>
    <t>手续费</t>
  </si>
  <si>
    <t>水电费</t>
  </si>
  <si>
    <t>付谢泽宇报空港保税区4月份电费19862.58；付赵延生报2021年10月-2022年3月老区电费81744.51；付付鹏报4月综保区及配套区自来水费3955.05；付付鹏报4月综保区电费125863.71</t>
  </si>
  <si>
    <t>邮电费</t>
  </si>
  <si>
    <t>付4月中国电信通讯费37873.24</t>
  </si>
  <si>
    <t>物业管理费</t>
  </si>
  <si>
    <t>付孔卫国报空港综保区3-4月物业费249968</t>
  </si>
  <si>
    <t>差旅费</t>
  </si>
  <si>
    <t>付许亮报赴上海、铜陵招商差旅费7803.96；付许亮报4-5月公务出行交通补助160；付张蒙报3-4月公务出行交通补助960;付王茜报规建局3-4月公务出行交通补助5760;付谢泽宇报赴空港综保区公务出行差旅费360;付纪振海报赴空港保税区工作差旅费165;付张文莉报3-4月公务出行交通补助2480;付仇方健报公务出行交通补助160</t>
  </si>
  <si>
    <t>工会经费</t>
  </si>
  <si>
    <t>其他交通费</t>
  </si>
  <si>
    <t>人员支出</t>
  </si>
  <si>
    <t>误餐费</t>
  </si>
  <si>
    <t>付薛庆华4月误餐补贴720;付张文莉报4月经发局误餐补贴1880;付仇方健报1-4月误餐补贴2720</t>
  </si>
  <si>
    <t>会议费</t>
  </si>
  <si>
    <t>培训费</t>
  </si>
  <si>
    <t>公务用车运行维护费</t>
  </si>
  <si>
    <t>付王林喜报5月公务用车汽油费2542.5</t>
  </si>
  <si>
    <t>公务接待费</t>
  </si>
  <si>
    <t>因公出国（境）费用</t>
  </si>
  <si>
    <t>委托业务费</t>
  </si>
  <si>
    <t>劳务费</t>
  </si>
  <si>
    <t>付廖珞君报决算工作培训授课费2000</t>
  </si>
  <si>
    <t>付邢增富报跨境电商CT分拣线项目建设工程预算审核费4376；付邢增富报联建大楼维修工程造价咨询费3000；付邢增富报康宁路修复预算审核费3000；付邢增富报跨境电商二期增容项目造价咨询费3000；付邢增富报保税区1号2号查验监管仓库修缮预算审核费3000；付邢增富报跨境电商产业园查验中心搬迁及改造预算审核费3000；付邢增富报跨境电商产业园机房搬迁及建设预算审核费3000；付邢增富报新建翻新围挡工程预算审核费3000；付邢增富报网络机房及档案室更换灭火装置预算审核费3000；付李道艳报执法服装采购费（尾款）9616</t>
  </si>
  <si>
    <t>咨询费</t>
  </si>
  <si>
    <t>维修（护）费</t>
  </si>
  <si>
    <t>其他商品和服务支出</t>
  </si>
  <si>
    <t>付薛庆华报2022年退休老干部福利费5910.9；付洪健程报疫情防控喊话器采购费620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</si>
  <si>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</si>
  <si>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</si>
  <si>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</si>
  <si>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</si>
  <si>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</si>
  <si>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</si>
  <si>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付王茜报购买两台评价器MXZ-P10费用4700</t>
  </si>
  <si>
    <t>专用设备购置</t>
  </si>
  <si>
    <t>信息网络及软件购置更新</t>
  </si>
  <si>
    <t>其他公用支出</t>
  </si>
  <si>
    <t>拨付保税建设公司注册资本金50000000</t>
  </si>
  <si>
    <t>基建项目支出</t>
  </si>
  <si>
    <t>（二）经营支出</t>
  </si>
  <si>
    <t xml:space="preserve"> 经营税金支出</t>
  </si>
  <si>
    <t xml:space="preserve"> 其他经营支出</t>
  </si>
  <si>
    <t>（三）其他资金支出</t>
  </si>
  <si>
    <t>（四）工会户支出</t>
  </si>
  <si>
    <t>付2022年机关工会会员端午福利28859.10；手续费9</t>
  </si>
  <si>
    <r>
      <rPr>
        <b/>
        <sz val="10"/>
        <rFont val="宋体"/>
        <charset val="134"/>
      </rPr>
      <t>要求：</t>
    </r>
    <r>
      <rPr>
        <sz val="10"/>
        <rFont val="宋体"/>
        <charset val="134"/>
      </rPr>
      <t>各部门结合本单位实际，详细公开财务收入支出等情况，表格的科目（项目）内容根据实际情况可自行增加，内容较多无法填入的（备注：详见附表），可以列表或文字详细说明作附件的形式公开。财务支出要详细、彻底（除涉密事项外），公开到每一笔经费具体去向，达到群众能监督、便于监督的目的，不得以包裹式、选择性公开，公开是原则，不公开是例外。公开时间：每月25日前公开上一个月的财务收支情况；公开范围：本单位（部门）全体干部职工；公开方式：通过单位公告栏、微信工作群、办公网等方式公开。 市社科联咨询电话：68536020　市纪委驻市委组织部派驻组监督电话：68611404  68624135 邮箱：wangxingn@haikou.gov.cn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</si>
</sst>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0_ "/>
    <numFmt numFmtId="178" formatCode="#,##0.00_);[Red]\(#,##0.00\)"/>
  </numFmts>
  <fonts count="32">
    <font>
      <sz val="10"/>
      <color indexed="8"/>
      <name val="Arial"/>
      <charset val="134"/>
    </font>
    <font>
      <b/>
      <sz val="24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0"/>
      <name val="Arial"/>
      <charset val="134"/>
    </font>
    <font>
      <sz val="10"/>
      <color rgb="FFFF0000"/>
      <name val="宋体"/>
      <charset val="0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MS Sans Serif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9" borderId="8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58">
    <xf numFmtId="0" fontId="0" fillId="0" borderId="0" xfId="0" applyAlignment="1"/>
    <xf numFmtId="0" fontId="0" fillId="0" borderId="0" xfId="0" applyFont="1" applyAlignment="1"/>
    <xf numFmtId="0" fontId="0" fillId="0" borderId="0" xfId="0" applyAlignment="1">
      <alignment vertical="center"/>
    </xf>
    <xf numFmtId="176" fontId="0" fillId="0" borderId="0" xfId="0" applyNumberFormat="1" applyFill="1" applyAlignment="1"/>
    <xf numFmtId="49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vertical="top" wrapText="1"/>
    </xf>
    <xf numFmtId="0" fontId="4" fillId="2" borderId="1" xfId="0" applyNumberFormat="1" applyFont="1" applyFill="1" applyBorder="1" applyAlignment="1">
      <alignment vertical="center" wrapText="1"/>
    </xf>
    <xf numFmtId="176" fontId="0" fillId="0" borderId="0" xfId="0" applyNumberFormat="1" applyAlignment="1"/>
    <xf numFmtId="0" fontId="7" fillId="0" borderId="0" xfId="0" applyFont="1" applyFill="1" applyBorder="1" applyAlignment="1"/>
    <xf numFmtId="0" fontId="4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Font="1" applyAlignment="1"/>
    <xf numFmtId="177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7" fontId="10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/>
    <xf numFmtId="178" fontId="4" fillId="2" borderId="1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vertical="top" wrapText="1"/>
    </xf>
    <xf numFmtId="0" fontId="4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6" fillId="0" borderId="0" xfId="0" applyFont="1" applyAlignment="1"/>
    <xf numFmtId="176" fontId="6" fillId="0" borderId="0" xfId="0" applyNumberFormat="1" applyFont="1" applyFill="1" applyAlignment="1"/>
    <xf numFmtId="4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8"/>
  <sheetViews>
    <sheetView tabSelected="1" workbookViewId="0">
      <selection activeCell="A47" sqref="A47:F47"/>
    </sheetView>
  </sheetViews>
  <sheetFormatPr defaultColWidth="10.2818181818182" defaultRowHeight="24" customHeight="1"/>
  <cols>
    <col min="1" max="1" width="8.28181818181818" customWidth="1"/>
    <col min="2" max="2" width="16.2818181818182" customWidth="1"/>
    <col min="3" max="3" width="44.8545454545455" customWidth="1"/>
    <col min="4" max="4" width="20.5727272727273" style="3" customWidth="1"/>
    <col min="5" max="5" width="95.5727272727273" customWidth="1"/>
    <col min="6" max="6" width="10.1454545454545" customWidth="1"/>
    <col min="7" max="7" width="10.7181818181818" customWidth="1"/>
    <col min="9" max="9" width="10.8545454545455"/>
    <col min="13" max="13" width="10.8545454545455"/>
  </cols>
  <sheetData>
    <row r="1" ht="47.25" customHeight="1" spans="1:6">
      <c r="A1" s="4" t="s">
        <v>0</v>
      </c>
      <c r="B1" s="4"/>
      <c r="C1" s="4"/>
      <c r="D1" s="5"/>
      <c r="E1" s="4"/>
      <c r="F1" s="4"/>
    </row>
    <row r="2" ht="14.25" customHeight="1" spans="1:6">
      <c r="A2" s="6" t="s">
        <v>1</v>
      </c>
      <c r="B2" s="6"/>
      <c r="C2" s="6"/>
      <c r="D2" s="7"/>
      <c r="E2" s="6"/>
      <c r="F2" s="6"/>
    </row>
    <row r="3" customHeight="1" spans="1:6">
      <c r="A3" s="8" t="s">
        <v>2</v>
      </c>
      <c r="B3" s="8"/>
      <c r="C3" s="8"/>
      <c r="D3" s="9" t="s">
        <v>3</v>
      </c>
      <c r="E3" s="8" t="s">
        <v>4</v>
      </c>
      <c r="F3" s="10" t="s">
        <v>5</v>
      </c>
    </row>
    <row r="4" customHeight="1" spans="1:6">
      <c r="A4" s="11" t="s">
        <v>6</v>
      </c>
      <c r="B4" s="11"/>
      <c r="C4" s="11"/>
      <c r="D4" s="12">
        <f>SUM(D5:D8)</f>
        <v>0</v>
      </c>
      <c r="E4" s="13"/>
      <c r="F4" s="14"/>
    </row>
    <row r="5" customHeight="1" spans="1:6">
      <c r="A5" s="15" t="s">
        <v>7</v>
      </c>
      <c r="B5" s="15"/>
      <c r="C5" s="15"/>
      <c r="D5" s="12"/>
      <c r="E5" s="16"/>
      <c r="F5" s="14"/>
    </row>
    <row r="6" customHeight="1" spans="1:13">
      <c r="A6" s="15" t="s">
        <v>8</v>
      </c>
      <c r="B6" s="15"/>
      <c r="C6" s="15"/>
      <c r="D6" s="12"/>
      <c r="E6" s="17"/>
      <c r="F6" s="14"/>
      <c r="L6" s="19"/>
      <c r="M6" s="55"/>
    </row>
    <row r="7" customHeight="1" spans="1:13">
      <c r="A7" s="15" t="s">
        <v>9</v>
      </c>
      <c r="B7" s="15"/>
      <c r="C7" s="15"/>
      <c r="D7" s="12"/>
      <c r="E7" s="17"/>
      <c r="F7" s="14"/>
      <c r="L7" s="19"/>
      <c r="M7" s="55"/>
    </row>
    <row r="8" customHeight="1" spans="1:13">
      <c r="A8" s="15" t="s">
        <v>10</v>
      </c>
      <c r="B8" s="15"/>
      <c r="C8" s="15"/>
      <c r="D8" s="12"/>
      <c r="E8" s="17"/>
      <c r="F8" s="14"/>
      <c r="G8" s="18"/>
      <c r="H8" s="19"/>
      <c r="I8" s="55"/>
      <c r="L8" s="19"/>
      <c r="M8" s="55"/>
    </row>
    <row r="9" customHeight="1" spans="1:13">
      <c r="A9" s="11" t="s">
        <v>11</v>
      </c>
      <c r="B9" s="11"/>
      <c r="C9" s="11"/>
      <c r="D9" s="12">
        <f>SUM(D11:D46)</f>
        <v>50639970.55</v>
      </c>
      <c r="E9" s="13"/>
      <c r="F9" s="14"/>
      <c r="H9" s="19"/>
      <c r="I9" s="55"/>
      <c r="L9" s="19"/>
      <c r="M9" s="55"/>
    </row>
    <row r="10" customHeight="1" spans="1:13">
      <c r="A10" s="20" t="s">
        <v>12</v>
      </c>
      <c r="B10" s="20"/>
      <c r="C10" s="20"/>
      <c r="D10" s="12"/>
      <c r="E10" s="21" t="s">
        <v>13</v>
      </c>
      <c r="F10" s="14"/>
      <c r="H10" s="19"/>
      <c r="I10" s="55"/>
      <c r="L10" s="19"/>
      <c r="M10" s="55"/>
    </row>
    <row r="11" s="1" customFormat="1" ht="64" customHeight="1" spans="1:13">
      <c r="A11" s="22"/>
      <c r="B11" s="22" t="s">
        <v>14</v>
      </c>
      <c r="C11" s="15" t="s">
        <v>15</v>
      </c>
      <c r="D11" s="12">
        <f>2934-778+12515</f>
        <v>14671</v>
      </c>
      <c r="E11" s="17" t="s">
        <v>16</v>
      </c>
      <c r="F11" s="14"/>
      <c r="G11" s="23"/>
      <c r="L11" s="19"/>
      <c r="M11" s="55"/>
    </row>
    <row r="12" s="1" customFormat="1" ht="29" customHeight="1" spans="1:13">
      <c r="A12" s="22"/>
      <c r="B12" s="22"/>
      <c r="C12" s="15" t="s">
        <v>17</v>
      </c>
      <c r="D12" s="12">
        <f>230</f>
        <v>230</v>
      </c>
      <c r="E12" s="17" t="s">
        <v>18</v>
      </c>
      <c r="F12" s="14"/>
      <c r="L12" s="19"/>
      <c r="M12" s="55"/>
    </row>
    <row r="13" s="1" customFormat="1" customHeight="1" spans="1:13">
      <c r="A13" s="22"/>
      <c r="B13" s="22"/>
      <c r="C13" s="15" t="s">
        <v>19</v>
      </c>
      <c r="D13" s="12"/>
      <c r="E13" s="17"/>
      <c r="F13" s="14"/>
      <c r="J13" s="19"/>
      <c r="K13" s="55"/>
      <c r="L13" s="19"/>
      <c r="M13" s="55"/>
    </row>
    <row r="14" s="1" customFormat="1" customHeight="1" spans="1:13">
      <c r="A14" s="22"/>
      <c r="B14" s="22"/>
      <c r="C14" s="15" t="s">
        <v>20</v>
      </c>
      <c r="D14" s="24"/>
      <c r="E14" s="25"/>
      <c r="F14" s="14"/>
      <c r="L14" s="19"/>
      <c r="M14" s="55"/>
    </row>
    <row r="15" s="1" customFormat="1" ht="31" customHeight="1" spans="1:6">
      <c r="A15" s="22"/>
      <c r="B15" s="22"/>
      <c r="C15" s="15" t="s">
        <v>21</v>
      </c>
      <c r="D15" s="12">
        <f>19862.58+81744.51+3955.05+125863.71</f>
        <v>231425.85</v>
      </c>
      <c r="E15" s="17" t="s">
        <v>22</v>
      </c>
      <c r="F15" s="14"/>
    </row>
    <row r="16" s="1" customFormat="1" ht="30" customHeight="1" spans="1:9">
      <c r="A16" s="22"/>
      <c r="B16" s="22"/>
      <c r="C16" s="15" t="s">
        <v>23</v>
      </c>
      <c r="D16" s="25">
        <f>37873.24</f>
        <v>37873.24</v>
      </c>
      <c r="E16" s="24" t="s">
        <v>24</v>
      </c>
      <c r="F16" s="14"/>
      <c r="H16" s="19"/>
      <c r="I16" s="55"/>
    </row>
    <row r="17" s="1" customFormat="1" customHeight="1" spans="1:6">
      <c r="A17" s="22"/>
      <c r="B17" s="22"/>
      <c r="C17" s="15" t="s">
        <v>25</v>
      </c>
      <c r="D17" s="12">
        <f>249968</f>
        <v>249968</v>
      </c>
      <c r="E17" s="17" t="s">
        <v>26</v>
      </c>
      <c r="F17" s="14"/>
    </row>
    <row r="18" s="1" customFormat="1" ht="81" customHeight="1" spans="1:15">
      <c r="A18" s="22"/>
      <c r="B18" s="22" t="s">
        <v>14</v>
      </c>
      <c r="C18" s="15" t="s">
        <v>27</v>
      </c>
      <c r="D18" s="12">
        <f>7803.96+960+160+5760+360+2480+160+165</f>
        <v>17848.96</v>
      </c>
      <c r="E18" s="17" t="s">
        <v>28</v>
      </c>
      <c r="F18" s="14"/>
      <c r="G18" s="23"/>
      <c r="H18" s="19"/>
      <c r="I18" s="55"/>
      <c r="N18" s="19"/>
      <c r="O18" s="55"/>
    </row>
    <row r="19" s="1" customFormat="1" customHeight="1" spans="1:15">
      <c r="A19" s="22"/>
      <c r="B19" s="22"/>
      <c r="C19" s="26" t="s">
        <v>29</v>
      </c>
      <c r="D19" s="12"/>
      <c r="E19" s="17"/>
      <c r="F19" s="14"/>
      <c r="H19" s="19"/>
      <c r="I19" s="55"/>
      <c r="N19" s="19"/>
      <c r="O19" s="55"/>
    </row>
    <row r="20" s="1" customFormat="1" customHeight="1" spans="1:15">
      <c r="A20" s="22"/>
      <c r="B20" s="22"/>
      <c r="C20" s="15" t="s">
        <v>30</v>
      </c>
      <c r="D20" s="12"/>
      <c r="E20" s="17"/>
      <c r="F20" s="14"/>
      <c r="H20" s="19"/>
      <c r="I20" s="56"/>
      <c r="N20" s="19"/>
      <c r="O20" s="56"/>
    </row>
    <row r="21" s="1" customFormat="1" ht="29" customHeight="1" spans="1:15">
      <c r="A21" s="22">
        <v>2</v>
      </c>
      <c r="B21" s="27" t="s">
        <v>31</v>
      </c>
      <c r="C21" s="27"/>
      <c r="D21" s="28"/>
      <c r="E21" s="17"/>
      <c r="F21" s="14"/>
      <c r="H21" s="19"/>
      <c r="I21" s="56"/>
      <c r="N21" s="19"/>
      <c r="O21" s="55"/>
    </row>
    <row r="22" s="1" customFormat="1" ht="48" customHeight="1" spans="1:15">
      <c r="A22" s="22">
        <v>3</v>
      </c>
      <c r="B22" s="29" t="s">
        <v>32</v>
      </c>
      <c r="C22" s="29"/>
      <c r="D22" s="12">
        <f>1880+720+2720</f>
        <v>5320</v>
      </c>
      <c r="E22" s="17" t="s">
        <v>33</v>
      </c>
      <c r="F22" s="14"/>
      <c r="N22" s="19"/>
      <c r="O22" s="56"/>
    </row>
    <row r="23" s="1" customFormat="1" customHeight="1" spans="1:15">
      <c r="A23" s="22">
        <v>4</v>
      </c>
      <c r="B23" s="15" t="s">
        <v>34</v>
      </c>
      <c r="C23" s="15"/>
      <c r="D23" s="28"/>
      <c r="E23" s="17"/>
      <c r="F23" s="14"/>
      <c r="N23" s="19"/>
      <c r="O23" s="56"/>
    </row>
    <row r="24" s="1" customFormat="1" ht="23" customHeight="1" spans="1:15">
      <c r="A24" s="22">
        <v>5</v>
      </c>
      <c r="B24" s="30" t="s">
        <v>35</v>
      </c>
      <c r="C24" s="31"/>
      <c r="D24" s="12"/>
      <c r="E24" s="17"/>
      <c r="F24" s="14"/>
      <c r="N24" s="19"/>
      <c r="O24" s="56"/>
    </row>
    <row r="25" s="1" customFormat="1" ht="38" customHeight="1" spans="1:15">
      <c r="A25" s="22">
        <v>6</v>
      </c>
      <c r="B25" s="15" t="s">
        <v>36</v>
      </c>
      <c r="C25" s="15"/>
      <c r="D25" s="12">
        <f>2542.5</f>
        <v>2542.5</v>
      </c>
      <c r="E25" s="17" t="s">
        <v>37</v>
      </c>
      <c r="F25" s="14"/>
      <c r="H25" s="19"/>
      <c r="I25" s="55"/>
      <c r="N25" s="19"/>
      <c r="O25" s="55"/>
    </row>
    <row r="26" s="1" customFormat="1" ht="27.95" customHeight="1" spans="1:15">
      <c r="A26" s="22">
        <v>7</v>
      </c>
      <c r="B26" s="15" t="s">
        <v>38</v>
      </c>
      <c r="C26" s="15"/>
      <c r="D26" s="12"/>
      <c r="E26" s="17"/>
      <c r="F26" s="14"/>
      <c r="H26" s="19"/>
      <c r="I26" s="55"/>
      <c r="N26" s="19"/>
      <c r="O26" s="56"/>
    </row>
    <row r="27" s="1" customFormat="1" customHeight="1" spans="1:15">
      <c r="A27" s="22">
        <v>8</v>
      </c>
      <c r="B27" s="15" t="s">
        <v>39</v>
      </c>
      <c r="C27" s="15"/>
      <c r="D27" s="12"/>
      <c r="E27" s="17"/>
      <c r="F27" s="14"/>
      <c r="H27" s="19"/>
      <c r="I27" s="55"/>
      <c r="N27" s="19"/>
      <c r="O27" s="55"/>
    </row>
    <row r="28" s="1" customFormat="1" ht="55" customHeight="1" spans="1:15">
      <c r="A28" s="32">
        <v>9</v>
      </c>
      <c r="B28" s="33" t="s">
        <v>40</v>
      </c>
      <c r="C28" s="26" t="s">
        <v>41</v>
      </c>
      <c r="D28" s="12">
        <f>2000</f>
        <v>2000</v>
      </c>
      <c r="E28" s="17" t="s">
        <v>42</v>
      </c>
      <c r="F28" s="14"/>
      <c r="H28" s="19"/>
      <c r="I28" s="55"/>
      <c r="N28" s="19"/>
      <c r="O28" s="56"/>
    </row>
    <row r="29" s="1" customFormat="1" ht="68" customHeight="1" spans="1:15">
      <c r="A29" s="34"/>
      <c r="B29" s="35"/>
      <c r="C29" s="15" t="s">
        <v>40</v>
      </c>
      <c r="D29" s="12">
        <f>4376+3000*8+9616</f>
        <v>37992</v>
      </c>
      <c r="E29" s="17" t="s">
        <v>43</v>
      </c>
      <c r="F29" s="14"/>
      <c r="H29" s="19"/>
      <c r="I29" s="55"/>
      <c r="N29" s="19"/>
      <c r="O29" s="55"/>
    </row>
    <row r="30" s="1" customFormat="1" customHeight="1" spans="1:15">
      <c r="A30" s="36"/>
      <c r="B30" s="37"/>
      <c r="C30" s="15" t="s">
        <v>44</v>
      </c>
      <c r="D30" s="12"/>
      <c r="E30" s="17"/>
      <c r="F30" s="14"/>
      <c r="N30" s="19"/>
      <c r="O30" s="56"/>
    </row>
    <row r="31" s="1" customFormat="1" ht="27" customHeight="1" spans="1:15">
      <c r="A31" s="22">
        <v>10</v>
      </c>
      <c r="B31" s="30" t="s">
        <v>45</v>
      </c>
      <c r="C31" s="31"/>
      <c r="D31" s="12"/>
      <c r="E31" s="38"/>
      <c r="F31" s="14"/>
      <c r="N31" s="19"/>
      <c r="O31" s="55"/>
    </row>
    <row r="32" s="1" customFormat="1" ht="78" customHeight="1" spans="1:15">
      <c r="A32" s="22">
        <v>11</v>
      </c>
      <c r="B32" s="15" t="s">
        <v>46</v>
      </c>
      <c r="C32" s="15"/>
      <c r="D32" s="12">
        <f>5910.9+620</f>
        <v>6530.9</v>
      </c>
      <c r="E32" s="38" t="s">
        <v>47</v>
      </c>
      <c r="F32" s="14"/>
      <c r="H32" s="19"/>
      <c r="I32" s="56"/>
      <c r="L32" s="19"/>
      <c r="M32" s="55"/>
      <c r="N32" s="19"/>
      <c r="O32" s="55"/>
    </row>
    <row r="33" s="1" customFormat="1" customHeight="1" spans="1:15">
      <c r="A33" s="22">
        <v>12</v>
      </c>
      <c r="B33" s="39" t="s">
        <v>48</v>
      </c>
      <c r="C33" s="40" t="s">
        <v>49</v>
      </c>
      <c r="D33" s="12"/>
      <c r="E33" s="41"/>
      <c r="F33" s="14"/>
      <c r="H33" s="19"/>
      <c r="I33" s="56"/>
      <c r="L33" s="19"/>
      <c r="M33" s="55"/>
      <c r="N33" s="19"/>
      <c r="O33" s="56"/>
    </row>
    <row r="34" s="1" customFormat="1" customHeight="1" spans="1:15">
      <c r="A34" s="22"/>
      <c r="B34" s="39"/>
      <c r="C34" s="15" t="s">
        <v>50</v>
      </c>
      <c r="D34" s="12"/>
      <c r="E34" s="41"/>
      <c r="F34" s="14"/>
      <c r="H34" s="19"/>
      <c r="I34" s="55"/>
      <c r="J34"/>
      <c r="L34" s="19"/>
      <c r="M34" s="56"/>
      <c r="N34" s="19"/>
      <c r="O34" s="55"/>
    </row>
    <row r="35" s="1" customFormat="1" customHeight="1" spans="1:15">
      <c r="A35" s="22"/>
      <c r="B35" s="40"/>
      <c r="C35" s="15" t="s">
        <v>51</v>
      </c>
      <c r="D35" s="12"/>
      <c r="E35" s="41"/>
      <c r="F35" s="14"/>
      <c r="H35" s="19"/>
      <c r="I35" s="56"/>
      <c r="J35"/>
      <c r="L35" s="19"/>
      <c r="M35" s="55"/>
      <c r="N35" s="19"/>
      <c r="O35" s="56"/>
    </row>
    <row r="36" s="1" customFormat="1" ht="33" customHeight="1" spans="1:15">
      <c r="A36" s="22">
        <v>13</v>
      </c>
      <c r="B36" s="42" t="s">
        <v>52</v>
      </c>
      <c r="C36" s="15" t="s">
        <v>53</v>
      </c>
      <c r="D36" s="12">
        <f>4700</f>
        <v>4700</v>
      </c>
      <c r="E36" s="15" t="s">
        <v>54</v>
      </c>
      <c r="F36" s="14"/>
      <c r="H36" s="19"/>
      <c r="I36" s="56"/>
      <c r="J36"/>
      <c r="L36" s="19"/>
      <c r="M36" s="55"/>
      <c r="N36" s="19"/>
      <c r="O36" s="55"/>
    </row>
    <row r="37" s="1" customFormat="1" customHeight="1" spans="1:15">
      <c r="A37" s="43"/>
      <c r="B37" s="39"/>
      <c r="C37" s="15" t="s">
        <v>55</v>
      </c>
      <c r="D37" s="12"/>
      <c r="E37" s="38"/>
      <c r="F37" s="14"/>
      <c r="H37"/>
      <c r="I37"/>
      <c r="J37"/>
      <c r="N37" s="19"/>
      <c r="O37" s="56"/>
    </row>
    <row r="38" s="1" customFormat="1" customHeight="1" spans="1:15">
      <c r="A38" s="43"/>
      <c r="B38" s="40"/>
      <c r="C38" s="15" t="s">
        <v>56</v>
      </c>
      <c r="D38" s="12"/>
      <c r="E38" s="41"/>
      <c r="F38" s="14"/>
      <c r="N38" s="19"/>
      <c r="O38" s="55"/>
    </row>
    <row r="39" s="1" customFormat="1" ht="20.25" customHeight="1" spans="1:15">
      <c r="A39" s="22">
        <v>14</v>
      </c>
      <c r="B39" s="15" t="s">
        <v>57</v>
      </c>
      <c r="C39" s="15"/>
      <c r="D39" s="12">
        <f>50000000</f>
        <v>50000000</v>
      </c>
      <c r="E39" s="44" t="s">
        <v>58</v>
      </c>
      <c r="F39" s="14"/>
      <c r="H39" s="19"/>
      <c r="I39" s="56"/>
      <c r="N39" s="19"/>
      <c r="O39" s="55"/>
    </row>
    <row r="40" s="1" customFormat="1" ht="24.75" customHeight="1" spans="1:15">
      <c r="A40" s="32">
        <v>15</v>
      </c>
      <c r="B40" s="32" t="s">
        <v>59</v>
      </c>
      <c r="C40" s="45"/>
      <c r="D40" s="12"/>
      <c r="E40" s="45"/>
      <c r="F40" s="14"/>
      <c r="N40" s="19"/>
      <c r="O40" s="56"/>
    </row>
    <row r="41" s="1" customFormat="1" ht="24.75" customHeight="1" spans="1:15">
      <c r="A41" s="46"/>
      <c r="B41" s="46"/>
      <c r="C41" s="31"/>
      <c r="D41" s="12"/>
      <c r="E41" s="47"/>
      <c r="F41" s="14"/>
      <c r="N41" s="19"/>
      <c r="O41" s="56"/>
    </row>
    <row r="42" s="1" customFormat="1" customHeight="1" spans="1:15">
      <c r="A42" s="15" t="s">
        <v>60</v>
      </c>
      <c r="B42" s="15"/>
      <c r="C42" s="15"/>
      <c r="D42" s="12"/>
      <c r="E42" s="41"/>
      <c r="F42" s="14"/>
      <c r="L42" s="19"/>
      <c r="M42" s="55"/>
      <c r="N42" s="19"/>
      <c r="O42" s="56"/>
    </row>
    <row r="43" s="1" customFormat="1" customHeight="1" spans="1:15">
      <c r="A43" s="22">
        <v>1</v>
      </c>
      <c r="B43" s="15" t="s">
        <v>61</v>
      </c>
      <c r="C43" s="15"/>
      <c r="D43" s="28"/>
      <c r="E43" s="15"/>
      <c r="F43" s="14"/>
      <c r="N43" s="19"/>
      <c r="O43" s="55"/>
    </row>
    <row r="44" s="1" customFormat="1" customHeight="1" spans="1:15">
      <c r="A44" s="22">
        <v>2</v>
      </c>
      <c r="B44" s="15" t="s">
        <v>62</v>
      </c>
      <c r="C44" s="15"/>
      <c r="D44" s="12"/>
      <c r="E44" s="41"/>
      <c r="F44" s="14"/>
      <c r="N44" s="19"/>
      <c r="O44" s="56"/>
    </row>
    <row r="45" s="1" customFormat="1" customHeight="1" spans="1:6">
      <c r="A45" s="15" t="s">
        <v>63</v>
      </c>
      <c r="B45" s="15"/>
      <c r="C45" s="15"/>
      <c r="D45" s="12"/>
      <c r="E45" s="48"/>
      <c r="F45" s="14"/>
    </row>
    <row r="46" s="1" customFormat="1" customHeight="1" spans="1:6">
      <c r="A46" s="15" t="s">
        <v>64</v>
      </c>
      <c r="B46" s="15"/>
      <c r="C46" s="15"/>
      <c r="D46" s="12">
        <f>28859.1+9</f>
        <v>28868.1</v>
      </c>
      <c r="E46" s="17" t="s">
        <v>65</v>
      </c>
      <c r="F46" s="14"/>
    </row>
    <row r="47" s="2" customFormat="1" ht="54" customHeight="1" spans="1:6">
      <c r="A47" s="49" t="s">
        <v>66</v>
      </c>
      <c r="B47" s="27"/>
      <c r="C47" s="27"/>
      <c r="D47" s="50"/>
      <c r="E47" s="51"/>
      <c r="F47" s="51"/>
    </row>
    <row r="48" customHeight="1" spans="1:9">
      <c r="A48" s="52"/>
      <c r="B48" s="52"/>
      <c r="C48" s="52"/>
      <c r="E48" s="52"/>
      <c r="F48" s="53"/>
      <c r="H48" s="19"/>
      <c r="I48" s="55"/>
    </row>
    <row r="49" customHeight="1" spans="1:6">
      <c r="A49" s="53"/>
      <c r="B49" s="53"/>
      <c r="C49" s="53"/>
      <c r="E49" s="53"/>
      <c r="F49" s="53"/>
    </row>
    <row r="50" customHeight="1" spans="1:6">
      <c r="A50" s="53"/>
      <c r="B50" s="53"/>
      <c r="C50" s="53"/>
      <c r="E50" s="53"/>
      <c r="F50" s="53"/>
    </row>
    <row r="51" customHeight="1" spans="1:6">
      <c r="A51" s="53"/>
      <c r="B51" s="53"/>
      <c r="C51" s="53"/>
      <c r="D51" s="54"/>
      <c r="E51" s="53"/>
      <c r="F51" s="53"/>
    </row>
    <row r="52" customHeight="1" spans="1:6">
      <c r="A52" s="53"/>
      <c r="B52" s="53"/>
      <c r="C52" s="53"/>
      <c r="D52" s="54"/>
      <c r="E52" s="53"/>
      <c r="F52" s="53"/>
    </row>
    <row r="53" customHeight="1" spans="1:6">
      <c r="A53" s="53"/>
      <c r="B53" s="53"/>
      <c r="C53" s="53"/>
      <c r="D53" s="54"/>
      <c r="E53" s="53"/>
      <c r="F53" s="53"/>
    </row>
    <row r="54" customHeight="1" spans="1:6">
      <c r="A54" s="53"/>
      <c r="B54" s="53"/>
      <c r="C54" s="53"/>
      <c r="D54" s="54"/>
      <c r="E54" s="53"/>
      <c r="F54" s="53"/>
    </row>
    <row r="55" customHeight="1" spans="1:6">
      <c r="A55" s="53"/>
      <c r="B55" s="53"/>
      <c r="C55" s="53"/>
      <c r="D55" s="54"/>
      <c r="E55" s="53"/>
      <c r="F55" s="53"/>
    </row>
    <row r="56" customHeight="1" spans="1:6">
      <c r="A56" s="53"/>
      <c r="B56" s="53"/>
      <c r="C56" s="53"/>
      <c r="D56" s="54"/>
      <c r="E56" s="53"/>
      <c r="F56" s="53"/>
    </row>
    <row r="57" customHeight="1" spans="1:6">
      <c r="A57" s="53"/>
      <c r="B57" s="53"/>
      <c r="C57" s="53"/>
      <c r="D57" s="54"/>
      <c r="E57" s="53"/>
      <c r="F57" s="53"/>
    </row>
    <row r="58" customHeight="1" spans="1:6">
      <c r="A58" s="53"/>
      <c r="B58" s="53"/>
      <c r="C58" s="53"/>
      <c r="D58" s="54"/>
      <c r="E58" s="53"/>
      <c r="F58" s="53"/>
    </row>
    <row r="59" customHeight="1" spans="1:6">
      <c r="A59" s="53"/>
      <c r="B59" s="53"/>
      <c r="C59" s="53"/>
      <c r="D59" s="54"/>
      <c r="E59" s="53"/>
      <c r="F59" s="53"/>
    </row>
    <row r="60" customHeight="1" spans="1:6">
      <c r="A60" s="53"/>
      <c r="B60" s="53"/>
      <c r="C60" s="53"/>
      <c r="D60" s="54"/>
      <c r="E60" s="53"/>
      <c r="F60" s="53"/>
    </row>
    <row r="61" customHeight="1" spans="1:6">
      <c r="A61" s="53"/>
      <c r="B61" s="53"/>
      <c r="C61" s="53"/>
      <c r="D61" s="54"/>
      <c r="E61" s="53"/>
      <c r="F61" s="53"/>
    </row>
    <row r="62" customHeight="1" spans="1:6">
      <c r="A62" s="53"/>
      <c r="B62" s="53"/>
      <c r="C62" s="53"/>
      <c r="D62" s="54"/>
      <c r="E62" s="53"/>
      <c r="F62" s="53"/>
    </row>
    <row r="63" customHeight="1" spans="1:6">
      <c r="A63" s="53"/>
      <c r="B63" s="53"/>
      <c r="C63" s="53"/>
      <c r="D63" s="54"/>
      <c r="E63" s="53"/>
      <c r="F63" s="53"/>
    </row>
    <row r="64" customHeight="1" spans="1:9">
      <c r="A64" s="53"/>
      <c r="B64" s="53"/>
      <c r="C64" s="53"/>
      <c r="D64" s="54"/>
      <c r="E64" s="53"/>
      <c r="F64" s="53"/>
      <c r="H64" s="19"/>
      <c r="I64" s="55"/>
    </row>
    <row r="65" customHeight="1" spans="1:9">
      <c r="A65" s="53"/>
      <c r="B65" s="53"/>
      <c r="C65" s="53"/>
      <c r="D65" s="54"/>
      <c r="E65" s="53"/>
      <c r="F65" s="53"/>
      <c r="H65" s="19"/>
      <c r="I65" s="55"/>
    </row>
    <row r="66" customHeight="1" spans="1:9">
      <c r="A66" s="53"/>
      <c r="B66" s="53"/>
      <c r="C66" s="53"/>
      <c r="D66" s="54"/>
      <c r="E66" s="53"/>
      <c r="F66" s="53"/>
      <c r="H66" s="19"/>
      <c r="I66" s="55"/>
    </row>
    <row r="67" customHeight="1" spans="1:9">
      <c r="A67" s="53"/>
      <c r="B67" s="53"/>
      <c r="C67" s="53"/>
      <c r="D67" s="54"/>
      <c r="E67" s="53"/>
      <c r="F67" s="53"/>
      <c r="H67" s="19"/>
      <c r="I67" s="55"/>
    </row>
    <row r="68" customHeight="1" spans="1:9">
      <c r="A68" s="53"/>
      <c r="B68" s="53"/>
      <c r="C68" s="53"/>
      <c r="D68" s="54"/>
      <c r="E68" s="53"/>
      <c r="F68" s="53"/>
      <c r="H68" s="19"/>
      <c r="I68" s="55"/>
    </row>
    <row r="69" customHeight="1" spans="1:9">
      <c r="A69" s="53"/>
      <c r="B69" s="53"/>
      <c r="C69" s="53"/>
      <c r="D69" s="54"/>
      <c r="E69" s="53"/>
      <c r="F69" s="53"/>
      <c r="H69" s="19"/>
      <c r="I69" s="55"/>
    </row>
    <row r="70" customHeight="1" spans="1:9">
      <c r="A70" s="53"/>
      <c r="B70" s="53"/>
      <c r="C70" s="53"/>
      <c r="D70" s="54"/>
      <c r="E70" s="53"/>
      <c r="F70" s="53"/>
      <c r="H70" s="19"/>
      <c r="I70" s="55"/>
    </row>
    <row r="71" customHeight="1" spans="1:9">
      <c r="A71" s="53"/>
      <c r="B71" s="53"/>
      <c r="C71" s="53"/>
      <c r="D71" s="54"/>
      <c r="E71" s="53"/>
      <c r="F71" s="53"/>
      <c r="H71" s="19"/>
      <c r="I71" s="56"/>
    </row>
    <row r="72" customHeight="1" spans="1:9">
      <c r="A72" s="53"/>
      <c r="B72" s="53"/>
      <c r="C72" s="53"/>
      <c r="D72" s="54"/>
      <c r="E72" s="53"/>
      <c r="F72" s="53"/>
      <c r="H72" s="19"/>
      <c r="I72" s="55"/>
    </row>
    <row r="73" customHeight="1" spans="1:9">
      <c r="A73" s="53"/>
      <c r="B73" s="53"/>
      <c r="C73" s="53"/>
      <c r="D73" s="54"/>
      <c r="E73" s="53"/>
      <c r="F73" s="53"/>
      <c r="H73" s="19"/>
      <c r="I73" s="57"/>
    </row>
    <row r="74" customHeight="1" spans="1:9">
      <c r="A74" s="53"/>
      <c r="B74" s="53"/>
      <c r="C74" s="53"/>
      <c r="D74" s="54"/>
      <c r="E74" s="53"/>
      <c r="F74" s="53"/>
      <c r="H74" s="19"/>
      <c r="I74" s="55"/>
    </row>
    <row r="75" customHeight="1" spans="1:9">
      <c r="A75" s="53"/>
      <c r="B75" s="53"/>
      <c r="C75" s="53"/>
      <c r="D75" s="54"/>
      <c r="E75" s="53"/>
      <c r="F75" s="53"/>
      <c r="H75" s="19"/>
      <c r="I75" s="55"/>
    </row>
    <row r="76" customHeight="1" spans="1:6">
      <c r="A76" s="53"/>
      <c r="B76" s="53"/>
      <c r="C76" s="53"/>
      <c r="D76" s="54"/>
      <c r="E76" s="53"/>
      <c r="F76" s="53"/>
    </row>
    <row r="77" customHeight="1" spans="1:6">
      <c r="A77" s="53"/>
      <c r="B77" s="53"/>
      <c r="C77" s="53"/>
      <c r="D77" s="54"/>
      <c r="E77" s="53"/>
      <c r="F77" s="53"/>
    </row>
    <row r="78" customHeight="1" spans="1:6">
      <c r="A78" s="53"/>
      <c r="B78" s="53"/>
      <c r="C78" s="53"/>
      <c r="D78" s="54"/>
      <c r="E78" s="53"/>
      <c r="F78" s="53"/>
    </row>
    <row r="79" customHeight="1" spans="1:6">
      <c r="A79" s="53"/>
      <c r="B79" s="53"/>
      <c r="C79" s="53"/>
      <c r="D79" s="54"/>
      <c r="E79" s="53"/>
      <c r="F79" s="53"/>
    </row>
    <row r="80" customHeight="1" spans="1:6">
      <c r="A80" s="53"/>
      <c r="B80" s="53"/>
      <c r="C80" s="53"/>
      <c r="D80" s="54"/>
      <c r="E80" s="53"/>
      <c r="F80" s="53"/>
    </row>
    <row r="81" customHeight="1" spans="1:6">
      <c r="A81" s="53"/>
      <c r="B81" s="53"/>
      <c r="C81" s="53"/>
      <c r="D81" s="54"/>
      <c r="E81" s="53"/>
      <c r="F81" s="53"/>
    </row>
    <row r="82" customHeight="1" spans="1:6">
      <c r="A82" s="53"/>
      <c r="B82" s="53"/>
      <c r="C82" s="53"/>
      <c r="D82" s="54"/>
      <c r="E82" s="53"/>
      <c r="F82" s="53"/>
    </row>
    <row r="83" customHeight="1" spans="1:6">
      <c r="A83" s="53"/>
      <c r="B83" s="53"/>
      <c r="C83" s="53"/>
      <c r="D83" s="54"/>
      <c r="E83" s="53"/>
      <c r="F83" s="53"/>
    </row>
    <row r="84" customHeight="1" spans="1:6">
      <c r="A84" s="53"/>
      <c r="B84" s="53"/>
      <c r="C84" s="53"/>
      <c r="D84" s="54"/>
      <c r="E84" s="53"/>
      <c r="F84" s="53"/>
    </row>
    <row r="85" customHeight="1" spans="1:6">
      <c r="A85" s="53"/>
      <c r="B85" s="53"/>
      <c r="C85" s="53"/>
      <c r="D85" s="54"/>
      <c r="E85" s="53"/>
      <c r="F85" s="53"/>
    </row>
    <row r="86" customHeight="1" spans="1:6">
      <c r="A86" s="53"/>
      <c r="B86" s="53"/>
      <c r="C86" s="53"/>
      <c r="D86" s="54"/>
      <c r="E86" s="53"/>
      <c r="F86" s="53"/>
    </row>
    <row r="87" customHeight="1" spans="1:6">
      <c r="A87" s="53"/>
      <c r="B87" s="53"/>
      <c r="C87" s="53"/>
      <c r="D87" s="54"/>
      <c r="E87" s="53"/>
      <c r="F87" s="53"/>
    </row>
    <row r="88" customHeight="1" spans="1:6">
      <c r="A88" s="53"/>
      <c r="B88" s="53"/>
      <c r="C88" s="53"/>
      <c r="D88" s="54"/>
      <c r="E88" s="53"/>
      <c r="F88" s="53"/>
    </row>
  </sheetData>
  <mergeCells count="37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1:C21"/>
    <mergeCell ref="B22:C22"/>
    <mergeCell ref="B23:C23"/>
    <mergeCell ref="B24:C24"/>
    <mergeCell ref="B25:C25"/>
    <mergeCell ref="B26:C26"/>
    <mergeCell ref="B27:C27"/>
    <mergeCell ref="B31:C31"/>
    <mergeCell ref="B32:C32"/>
    <mergeCell ref="B39:C39"/>
    <mergeCell ref="A42:C42"/>
    <mergeCell ref="B43:C43"/>
    <mergeCell ref="B44:C44"/>
    <mergeCell ref="A45:C45"/>
    <mergeCell ref="A46:C46"/>
    <mergeCell ref="A47:F47"/>
    <mergeCell ref="A11:A20"/>
    <mergeCell ref="A28:A30"/>
    <mergeCell ref="A33:A35"/>
    <mergeCell ref="A36:A38"/>
    <mergeCell ref="A40:A41"/>
    <mergeCell ref="B11:B17"/>
    <mergeCell ref="B18:B20"/>
    <mergeCell ref="B28:B30"/>
    <mergeCell ref="B33:B35"/>
    <mergeCell ref="B36:B38"/>
    <mergeCell ref="B40:B41"/>
  </mergeCells>
  <pageMargins left="0.669291338582677" right="0.31496062992126" top="0.236220472440945" bottom="0" header="0.196850393700787" footer="0.15748031496063"/>
  <pageSetup paperSize="8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陈冰鸿</cp:lastModifiedBy>
  <dcterms:created xsi:type="dcterms:W3CDTF">2018-03-22T07:28:00Z</dcterms:created>
  <cp:lastPrinted>2020-08-13T03:33:00Z</cp:lastPrinted>
  <dcterms:modified xsi:type="dcterms:W3CDTF">2022-08-01T02:08:57Z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FD869A38B97D4AA4AF0F68E076E44A14</vt:lpwstr>
  </property>
</Properties>
</file>